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ebsite Redesign\Images and Icons\Documents\"/>
    </mc:Choice>
  </mc:AlternateContent>
  <xr:revisionPtr revIDLastSave="0" documentId="13_ncr:1_{0B3F6075-B271-4154-806A-49ACACB4DC0A}" xr6:coauthVersionLast="45" xr6:coauthVersionMax="45" xr10:uidLastSave="{00000000-0000-0000-0000-000000000000}"/>
  <workbookProtection workbookAlgorithmName="SHA-512" workbookHashValue="be/s2FOqEARxTQ1AYfqL93x3TQGXzOlkjuRZOPLUC6uwKX4VupVMXGPzBVX4EIjaN5DaRvc/XP1NNqXz5NJNBQ==" workbookSaltValue="8rPgavD524v/BEOUP5kPSg==" workbookSpinCount="100000" lockStructure="1"/>
  <bookViews>
    <workbookView xWindow="1170" yWindow="2505" windowWidth="21600" windowHeight="11385" activeTab="1" xr2:uid="{08C81F2B-104A-4E9F-B62F-6AF93281EAB3}"/>
  </bookViews>
  <sheets>
    <sheet name="Example" sheetId="2" r:id="rId1"/>
    <sheet name="Financial Spreadsheet" sheetId="1" r:id="rId2"/>
  </sheets>
  <definedNames>
    <definedName name="_xlnm.Print_Area" localSheetId="0">Example!$A$1:$I$197</definedName>
    <definedName name="_xlnm.Print_Area" localSheetId="1">'Financial Spreadsheet'!$A$1:$I$199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1" i="1" l="1"/>
  <c r="I184" i="2" l="1"/>
  <c r="D184" i="2"/>
  <c r="H169" i="2"/>
  <c r="L168" i="2"/>
  <c r="M168" i="2" s="1"/>
  <c r="N168" i="2" s="1"/>
  <c r="K168" i="2"/>
  <c r="L167" i="2"/>
  <c r="M167" i="2" s="1"/>
  <c r="N167" i="2" s="1"/>
  <c r="K167" i="2"/>
  <c r="L166" i="2"/>
  <c r="M166" i="2" s="1"/>
  <c r="N166" i="2" s="1"/>
  <c r="K166" i="2"/>
  <c r="L165" i="2"/>
  <c r="M165" i="2" s="1"/>
  <c r="N165" i="2" s="1"/>
  <c r="K165" i="2"/>
  <c r="L164" i="2"/>
  <c r="M164" i="2" s="1"/>
  <c r="N164" i="2" s="1"/>
  <c r="K164" i="2"/>
  <c r="L163" i="2"/>
  <c r="M163" i="2" s="1"/>
  <c r="N163" i="2" s="1"/>
  <c r="K163" i="2"/>
  <c r="L162" i="2"/>
  <c r="M162" i="2" s="1"/>
  <c r="N162" i="2" s="1"/>
  <c r="K162" i="2"/>
  <c r="L161" i="2"/>
  <c r="M161" i="2" s="1"/>
  <c r="N161" i="2" s="1"/>
  <c r="K161" i="2"/>
  <c r="K160" i="2"/>
  <c r="L160" i="2" s="1"/>
  <c r="M160" i="2" s="1"/>
  <c r="N160" i="2" s="1"/>
  <c r="K159" i="2"/>
  <c r="L159" i="2" s="1"/>
  <c r="M159" i="2" s="1"/>
  <c r="N159" i="2" s="1"/>
  <c r="H156" i="2"/>
  <c r="K155" i="2"/>
  <c r="L155" i="2" s="1"/>
  <c r="M155" i="2" s="1"/>
  <c r="N155" i="2" s="1"/>
  <c r="K154" i="2"/>
  <c r="L154" i="2" s="1"/>
  <c r="M154" i="2" s="1"/>
  <c r="N154" i="2" s="1"/>
  <c r="K153" i="2"/>
  <c r="L153" i="2" s="1"/>
  <c r="M153" i="2" s="1"/>
  <c r="N153" i="2" s="1"/>
  <c r="K152" i="2"/>
  <c r="L152" i="2" s="1"/>
  <c r="M152" i="2" s="1"/>
  <c r="N152" i="2" s="1"/>
  <c r="K151" i="2"/>
  <c r="L151" i="2" s="1"/>
  <c r="M151" i="2" s="1"/>
  <c r="N151" i="2" s="1"/>
  <c r="K150" i="2"/>
  <c r="L150" i="2" s="1"/>
  <c r="M150" i="2" s="1"/>
  <c r="N150" i="2" s="1"/>
  <c r="K149" i="2"/>
  <c r="L149" i="2" s="1"/>
  <c r="M149" i="2" s="1"/>
  <c r="N149" i="2" s="1"/>
  <c r="K148" i="2"/>
  <c r="L148" i="2" s="1"/>
  <c r="M148" i="2" s="1"/>
  <c r="N148" i="2" s="1"/>
  <c r="K147" i="2"/>
  <c r="L147" i="2" s="1"/>
  <c r="M147" i="2" s="1"/>
  <c r="N147" i="2" s="1"/>
  <c r="K146" i="2"/>
  <c r="L146" i="2" s="1"/>
  <c r="M146" i="2" s="1"/>
  <c r="N146" i="2" s="1"/>
  <c r="H139" i="2"/>
  <c r="H138" i="2"/>
  <c r="H137" i="2"/>
  <c r="H125" i="2"/>
  <c r="H107" i="2"/>
  <c r="H106" i="2"/>
  <c r="H105" i="2"/>
  <c r="H104" i="2"/>
  <c r="H103" i="2"/>
  <c r="H102" i="2"/>
  <c r="H101" i="2"/>
  <c r="H100" i="2"/>
  <c r="H99" i="2"/>
  <c r="H98" i="2"/>
  <c r="H46" i="2"/>
  <c r="H45" i="2"/>
  <c r="H44" i="2"/>
  <c r="H43" i="2"/>
  <c r="F35" i="2"/>
  <c r="F34" i="2"/>
  <c r="F32" i="2"/>
  <c r="F31" i="2"/>
  <c r="F30" i="2"/>
  <c r="F29" i="2"/>
  <c r="F28" i="2"/>
  <c r="F26" i="2"/>
  <c r="F25" i="2"/>
  <c r="F24" i="2"/>
  <c r="F23" i="2"/>
  <c r="F21" i="2"/>
  <c r="F20" i="2"/>
  <c r="F19" i="2"/>
  <c r="F18" i="2"/>
  <c r="H111" i="2" l="1"/>
  <c r="H95" i="2"/>
  <c r="F40" i="2"/>
  <c r="H140" i="2"/>
  <c r="H142" i="2" s="1"/>
  <c r="I11" i="2" s="1"/>
  <c r="H141" i="2"/>
  <c r="F27" i="1"/>
  <c r="I10" i="2" l="1"/>
  <c r="I13" i="2" s="1"/>
  <c r="I14" i="2"/>
  <c r="H171" i="1"/>
  <c r="I186" i="1"/>
  <c r="D186" i="1"/>
  <c r="H141" i="1"/>
  <c r="K170" i="1"/>
  <c r="L170" i="1" s="1"/>
  <c r="M170" i="1" s="1"/>
  <c r="N170" i="1" s="1"/>
  <c r="K169" i="1"/>
  <c r="L169" i="1" s="1"/>
  <c r="M169" i="1" s="1"/>
  <c r="N169" i="1" s="1"/>
  <c r="K168" i="1"/>
  <c r="L168" i="1" s="1"/>
  <c r="M168" i="1" s="1"/>
  <c r="N168" i="1" s="1"/>
  <c r="K167" i="1"/>
  <c r="L167" i="1" s="1"/>
  <c r="M167" i="1" s="1"/>
  <c r="N167" i="1" s="1"/>
  <c r="K166" i="1"/>
  <c r="L166" i="1" s="1"/>
  <c r="M166" i="1" s="1"/>
  <c r="N166" i="1" s="1"/>
  <c r="K165" i="1"/>
  <c r="L165" i="1" s="1"/>
  <c r="M165" i="1" s="1"/>
  <c r="N165" i="1" s="1"/>
  <c r="K164" i="1"/>
  <c r="L164" i="1" s="1"/>
  <c r="M164" i="1" s="1"/>
  <c r="N164" i="1" s="1"/>
  <c r="K163" i="1"/>
  <c r="L163" i="1" s="1"/>
  <c r="M163" i="1" s="1"/>
  <c r="N163" i="1" s="1"/>
  <c r="K162" i="1"/>
  <c r="L162" i="1" s="1"/>
  <c r="M162" i="1" s="1"/>
  <c r="N162" i="1" s="1"/>
  <c r="K161" i="1"/>
  <c r="L161" i="1" s="1"/>
  <c r="M161" i="1" s="1"/>
  <c r="N161" i="1" s="1"/>
  <c r="H143" i="1" s="1"/>
  <c r="K149" i="1"/>
  <c r="L149" i="1" s="1"/>
  <c r="M149" i="1" s="1"/>
  <c r="N149" i="1" s="1"/>
  <c r="K150" i="1"/>
  <c r="K151" i="1"/>
  <c r="L151" i="1" s="1"/>
  <c r="M151" i="1" s="1"/>
  <c r="N151" i="1" s="1"/>
  <c r="K152" i="1"/>
  <c r="L152" i="1" s="1"/>
  <c r="M152" i="1" s="1"/>
  <c r="N152" i="1" s="1"/>
  <c r="K153" i="1"/>
  <c r="L153" i="1" s="1"/>
  <c r="M153" i="1" s="1"/>
  <c r="N153" i="1" s="1"/>
  <c r="K154" i="1"/>
  <c r="K155" i="1"/>
  <c r="K156" i="1"/>
  <c r="L156" i="1" s="1"/>
  <c r="M156" i="1" s="1"/>
  <c r="N156" i="1" s="1"/>
  <c r="K157" i="1"/>
  <c r="L157" i="1" s="1"/>
  <c r="M157" i="1" s="1"/>
  <c r="N157" i="1" s="1"/>
  <c r="K148" i="1"/>
  <c r="L148" i="1" s="1"/>
  <c r="M148" i="1" s="1"/>
  <c r="N148" i="1" s="1"/>
  <c r="H158" i="1"/>
  <c r="L150" i="1"/>
  <c r="M150" i="1" s="1"/>
  <c r="N150" i="1" s="1"/>
  <c r="L154" i="1"/>
  <c r="M154" i="1" s="1"/>
  <c r="N154" i="1" s="1"/>
  <c r="L155" i="1"/>
  <c r="M155" i="1" s="1"/>
  <c r="N155" i="1" s="1"/>
  <c r="H140" i="1"/>
  <c r="H139" i="1"/>
  <c r="H127" i="1"/>
  <c r="H102" i="1"/>
  <c r="H103" i="1"/>
  <c r="H104" i="1"/>
  <c r="H105" i="1"/>
  <c r="H106" i="1"/>
  <c r="H107" i="1"/>
  <c r="H108" i="1"/>
  <c r="H109" i="1"/>
  <c r="H100" i="1"/>
  <c r="H113" i="1" s="1"/>
  <c r="H46" i="1"/>
  <c r="H47" i="1"/>
  <c r="H48" i="1"/>
  <c r="H45" i="1"/>
  <c r="H97" i="1" s="1"/>
  <c r="F37" i="1"/>
  <c r="F36" i="1"/>
  <c r="F26" i="1"/>
  <c r="F28" i="1"/>
  <c r="F25" i="1"/>
  <c r="F21" i="1"/>
  <c r="F22" i="1"/>
  <c r="F23" i="1"/>
  <c r="F20" i="1"/>
  <c r="F31" i="1"/>
  <c r="F32" i="1"/>
  <c r="F33" i="1"/>
  <c r="F34" i="1"/>
  <c r="F30" i="1"/>
  <c r="I15" i="2" l="1"/>
  <c r="I12" i="2"/>
  <c r="H142" i="1"/>
  <c r="H144" i="1"/>
  <c r="I13" i="1" s="1"/>
  <c r="I16" i="1" s="1"/>
  <c r="F42" i="1"/>
  <c r="I12" i="1" s="1"/>
  <c r="I15" i="1" l="1"/>
  <c r="I17" i="1" s="1"/>
  <c r="I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Ottensmeier</author>
  </authors>
  <commentList>
    <comment ref="E146" authorId="0" shapeId="0" xr:uid="{3FCD7728-1811-4A88-83CF-D49E754E2AC7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</t>
        </r>
      </text>
    </comment>
    <comment ref="E147" authorId="0" shapeId="0" xr:uid="{E7D5F209-0FC5-4BC4-ADC8-A39CC94EF03A}">
      <text>
        <r>
          <rPr>
            <b/>
            <sz val="9"/>
            <color indexed="81"/>
            <rFont val="Tahoma"/>
            <family val="2"/>
          </rPr>
          <t xml:space="preserve">Cell Hint:
</t>
        </r>
        <r>
          <rPr>
            <sz val="9"/>
            <color indexed="81"/>
            <rFont val="Tahoma"/>
            <family val="2"/>
          </rPr>
          <t>For Monthly Payments ENTER "12"
For Quarterly Payments ENTER "4"
For Semi-Annual Payments ENTER "2"
For Annual Payments ENTER "1"</t>
        </r>
      </text>
    </comment>
    <comment ref="E148" authorId="0" shapeId="0" xr:uid="{A5BC642B-1A8E-4223-91D2-D19CDC7AAC99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</t>
        </r>
      </text>
    </comment>
    <comment ref="E149" authorId="0" shapeId="0" xr:uid="{B95C0D7B-160B-42F0-A1BC-31F21F1793B9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
</t>
        </r>
      </text>
    </comment>
    <comment ref="E150" authorId="0" shapeId="0" xr:uid="{82023E6F-C40B-4388-99F5-8760EF52C2FB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
</t>
        </r>
      </text>
    </comment>
    <comment ref="E151" authorId="0" shapeId="0" xr:uid="{DD34E8C4-D207-4E11-A9E3-D6A30E67272D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
</t>
        </r>
      </text>
    </comment>
    <comment ref="E152" authorId="0" shapeId="0" xr:uid="{8890903D-5220-4AC4-B7EA-B3729AA4762D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
</t>
        </r>
      </text>
    </comment>
    <comment ref="E153" authorId="0" shapeId="0" xr:uid="{892ACE07-2C73-4171-805A-7E39DB3052AA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
</t>
        </r>
      </text>
    </comment>
    <comment ref="E154" authorId="0" shapeId="0" xr:uid="{D7A2C624-D600-429E-8A6F-CC9A0C6D65BF}">
      <text>
        <r>
          <rPr>
            <b/>
            <sz val="9"/>
            <color indexed="81"/>
            <rFont val="Tahoma"/>
            <family val="2"/>
          </rPr>
          <t xml:space="preserve">Cell Hint:
</t>
        </r>
        <r>
          <rPr>
            <sz val="9"/>
            <color indexed="81"/>
            <rFont val="Tahoma"/>
            <family val="2"/>
          </rPr>
          <t xml:space="preserve">For Monthly Payments ENTER "12"
For Quarterly Payments ENTER "4"
For Semi-Annual Payments ENTER "2"
For Annual Payments ENTER "1"
</t>
        </r>
      </text>
    </comment>
    <comment ref="E155" authorId="0" shapeId="0" xr:uid="{1AF1A582-A1E8-4901-B27A-B95CD3341A66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</t>
        </r>
      </text>
    </comment>
    <comment ref="E159" authorId="0" shapeId="0" xr:uid="{EB08A714-BC02-4479-B036-9C4E28ACCED9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</t>
        </r>
      </text>
    </comment>
    <comment ref="E160" authorId="0" shapeId="0" xr:uid="{74F27638-C85A-47AF-B2CD-225081B9EFBB}">
      <text>
        <r>
          <rPr>
            <b/>
            <sz val="9"/>
            <color indexed="81"/>
            <rFont val="Tahoma"/>
            <family val="2"/>
          </rPr>
          <t xml:space="preserve">Cell Hint:
</t>
        </r>
        <r>
          <rPr>
            <sz val="9"/>
            <color indexed="81"/>
            <rFont val="Tahoma"/>
            <family val="2"/>
          </rPr>
          <t>For Monthly Payments ENTER "12"
For Quarterly Payments ENTER "4"
For Semi-Annual Payments ENTER "2"
For Annual Payments ENTER "1"</t>
        </r>
      </text>
    </comment>
    <comment ref="E161" authorId="0" shapeId="0" xr:uid="{E4F690A8-56DC-46F5-9AD6-A3BF69F9CD4C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</t>
        </r>
      </text>
    </comment>
    <comment ref="E162" authorId="0" shapeId="0" xr:uid="{7DFBD9F8-55AF-43FF-AB62-47451A26D6F3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
</t>
        </r>
      </text>
    </comment>
    <comment ref="E163" authorId="0" shapeId="0" xr:uid="{634B23EA-8978-497E-87AA-05C10D51C6D6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
</t>
        </r>
      </text>
    </comment>
    <comment ref="E164" authorId="0" shapeId="0" xr:uid="{8DFB3BFD-8EE4-4E7B-9DF9-265FDE3E3834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
</t>
        </r>
      </text>
    </comment>
    <comment ref="E165" authorId="0" shapeId="0" xr:uid="{0E436CDE-7555-4764-8B56-7087F63DE580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
</t>
        </r>
      </text>
    </comment>
    <comment ref="E166" authorId="0" shapeId="0" xr:uid="{9AFE696E-8685-48D0-A692-5543D4ED9AF4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
</t>
        </r>
      </text>
    </comment>
    <comment ref="E167" authorId="0" shapeId="0" xr:uid="{AA23C4E6-CB7A-4DDA-9B4A-6500633A6E4F}">
      <text>
        <r>
          <rPr>
            <b/>
            <sz val="9"/>
            <color indexed="81"/>
            <rFont val="Tahoma"/>
            <family val="2"/>
          </rPr>
          <t xml:space="preserve">Cell Hint:
</t>
        </r>
        <r>
          <rPr>
            <sz val="9"/>
            <color indexed="81"/>
            <rFont val="Tahoma"/>
            <family val="2"/>
          </rPr>
          <t xml:space="preserve">For Monthly Payments ENTER "12"
For Quarterly Payments ENTER "4"
For Semi-Annual Payments ENTER "2"
For Annual Payments ENTER "1"
</t>
        </r>
      </text>
    </comment>
    <comment ref="E168" authorId="0" shapeId="0" xr:uid="{9ECB6A17-F7B1-47FE-84EE-45B109E3F171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Ottensmeier</author>
  </authors>
  <commentList>
    <comment ref="E4" authorId="0" shapeId="0" xr:uid="{1895937E-E49B-4862-A704-AEB47B5188B0}">
      <text>
        <r>
          <rPr>
            <b/>
            <sz val="9"/>
            <color indexed="81"/>
            <rFont val="Tahoma"/>
            <family val="2"/>
          </rPr>
          <t>Check this Box if you "Cash" Rent Ground.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2ED5016A-FE8D-4EE5-AD26-F5A47A955BA1}">
      <text>
        <r>
          <rPr>
            <b/>
            <sz val="9"/>
            <color indexed="81"/>
            <rFont val="Tahoma"/>
            <family val="2"/>
          </rPr>
          <t>Check this Box if you Rent Ground on "Shares".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 xr:uid="{50BD6DD2-C66A-426A-B78A-7C62239E928F}">
      <text>
        <r>
          <rPr>
            <b/>
            <sz val="9"/>
            <color indexed="81"/>
            <rFont val="Tahoma"/>
            <family val="2"/>
          </rPr>
          <t>Check this Box if you have a "Flex" or "Non-Traditional" Rental Agreement.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8" authorId="0" shapeId="0" xr:uid="{4C4C2903-CD14-45BD-8511-1C6DCBC50682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</t>
        </r>
      </text>
    </comment>
    <comment ref="E149" authorId="0" shapeId="0" xr:uid="{C9DC50CE-2ED9-424D-B6D8-660CBC9F42CD}">
      <text>
        <r>
          <rPr>
            <b/>
            <sz val="9"/>
            <color indexed="81"/>
            <rFont val="Tahoma"/>
            <family val="2"/>
          </rPr>
          <t xml:space="preserve">Cell Hint:
</t>
        </r>
        <r>
          <rPr>
            <sz val="9"/>
            <color indexed="81"/>
            <rFont val="Tahoma"/>
            <family val="2"/>
          </rPr>
          <t>For Monthly Payments ENTER "12"
For Quarterly Payments ENTER "4"
For Semi-Annual Payments ENTER "2"
For Annual Payments ENTER "1"</t>
        </r>
      </text>
    </comment>
    <comment ref="E150" authorId="0" shapeId="0" xr:uid="{CD6C64DC-0F8F-4AF5-AB5B-6B8CBD5B5A96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</t>
        </r>
      </text>
    </comment>
    <comment ref="E151" authorId="0" shapeId="0" xr:uid="{81B1AF1D-5A7E-4563-8920-40796CF4D942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
</t>
        </r>
      </text>
    </comment>
    <comment ref="E152" authorId="0" shapeId="0" xr:uid="{C5C9514B-6D67-49A8-A692-F577BB7566D2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
</t>
        </r>
      </text>
    </comment>
    <comment ref="E153" authorId="0" shapeId="0" xr:uid="{6F4CB2D5-B3C7-49D1-94F8-30E821B0B9F1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
</t>
        </r>
      </text>
    </comment>
    <comment ref="E154" authorId="0" shapeId="0" xr:uid="{50E2305A-5FEA-4D0A-ABF2-5C49B552DAA0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
</t>
        </r>
      </text>
    </comment>
    <comment ref="E155" authorId="0" shapeId="0" xr:uid="{0C6C8F08-5286-44AD-B41F-4565B86FEC75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
</t>
        </r>
      </text>
    </comment>
    <comment ref="E156" authorId="0" shapeId="0" xr:uid="{EAB92BE7-614A-4C50-9192-1E6071B43E41}">
      <text>
        <r>
          <rPr>
            <b/>
            <sz val="9"/>
            <color indexed="81"/>
            <rFont val="Tahoma"/>
            <family val="2"/>
          </rPr>
          <t xml:space="preserve">Cell Hint:
</t>
        </r>
        <r>
          <rPr>
            <sz val="9"/>
            <color indexed="81"/>
            <rFont val="Tahoma"/>
            <family val="2"/>
          </rPr>
          <t xml:space="preserve">For Monthly Payments ENTER "12"
For Quarterly Payments ENTER "4"
For Semi-Annual Payments ENTER "2"
For Annual Payments ENTER "1"
</t>
        </r>
      </text>
    </comment>
    <comment ref="E157" authorId="0" shapeId="0" xr:uid="{497A5BA5-75F8-4E6B-98D1-B6C7D2CF2382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</t>
        </r>
      </text>
    </comment>
    <comment ref="E161" authorId="0" shapeId="0" xr:uid="{D83FBC1F-C096-4400-BF8C-DC621ADB68D3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</t>
        </r>
      </text>
    </comment>
    <comment ref="E162" authorId="0" shapeId="0" xr:uid="{DA0D5C20-4397-4561-8D9F-F5D57B5C9866}">
      <text>
        <r>
          <rPr>
            <b/>
            <sz val="9"/>
            <color indexed="81"/>
            <rFont val="Tahoma"/>
            <family val="2"/>
          </rPr>
          <t xml:space="preserve">Cell Hint:
</t>
        </r>
        <r>
          <rPr>
            <sz val="9"/>
            <color indexed="81"/>
            <rFont val="Tahoma"/>
            <family val="2"/>
          </rPr>
          <t>For Monthly Payments ENTER "12"
For Quarterly Payments ENTER "4"
For Semi-Annual Payments ENTER "2"
For Annual Payments ENTER "1"</t>
        </r>
      </text>
    </comment>
    <comment ref="E163" authorId="0" shapeId="0" xr:uid="{787021FF-E5F7-413B-A570-2044F592BB0E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</t>
        </r>
      </text>
    </comment>
    <comment ref="E164" authorId="0" shapeId="0" xr:uid="{F3AB9F0F-E154-4FBC-9DEE-23BE4845DE7B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
</t>
        </r>
      </text>
    </comment>
    <comment ref="E165" authorId="0" shapeId="0" xr:uid="{14905A8A-652E-4A2C-95DE-DF0E8A145514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
</t>
        </r>
      </text>
    </comment>
    <comment ref="E166" authorId="0" shapeId="0" xr:uid="{B8FB1FCB-4C3D-4665-B4C8-846CE84BCB47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
</t>
        </r>
      </text>
    </comment>
    <comment ref="E167" authorId="0" shapeId="0" xr:uid="{0EECFBC1-3E6D-4BC5-9FDD-F05161F492FA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
</t>
        </r>
      </text>
    </comment>
    <comment ref="E168" authorId="0" shapeId="0" xr:uid="{0D64167A-DF03-467F-B6C6-833EDD032820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
</t>
        </r>
      </text>
    </comment>
    <comment ref="E169" authorId="0" shapeId="0" xr:uid="{EA0FA5F4-D9EB-4F56-AA9F-234F3D38D089}">
      <text>
        <r>
          <rPr>
            <b/>
            <sz val="9"/>
            <color indexed="81"/>
            <rFont val="Tahoma"/>
            <family val="2"/>
          </rPr>
          <t xml:space="preserve">Cell Hint:
</t>
        </r>
        <r>
          <rPr>
            <sz val="9"/>
            <color indexed="81"/>
            <rFont val="Tahoma"/>
            <family val="2"/>
          </rPr>
          <t xml:space="preserve">For Monthly Payments ENTER "12"
For Quarterly Payments ENTER "4"
For Semi-Annual Payments ENTER "2"
For Annual Payments ENTER "1"
</t>
        </r>
      </text>
    </comment>
    <comment ref="E170" authorId="0" shapeId="0" xr:uid="{F8E2D336-BE31-4731-8097-8B567F8F8A49}">
      <text>
        <r>
          <rPr>
            <b/>
            <sz val="9"/>
            <color indexed="81"/>
            <rFont val="Tahoma"/>
            <family val="2"/>
          </rPr>
          <t>Cell Hint:</t>
        </r>
        <r>
          <rPr>
            <sz val="9"/>
            <color indexed="81"/>
            <rFont val="Tahoma"/>
            <family val="2"/>
          </rPr>
          <t xml:space="preserve">
For Monthly Payments ENTER "12"
For Quarterly Payments ENTER "4"
For Semi-Annual Payments ENTER "2"
For Annual Payments ENTER "1"</t>
        </r>
      </text>
    </comment>
  </commentList>
</comments>
</file>

<file path=xl/sharedStrings.xml><?xml version="1.0" encoding="utf-8"?>
<sst xmlns="http://schemas.openxmlformats.org/spreadsheetml/2006/main" count="352" uniqueCount="158">
  <si>
    <t>Date:</t>
  </si>
  <si>
    <t>By signing below, I authorize The Citizens State Bank to make inquiries as necessary to verify the accuracy of the statements made herein and to determine my creditworthiness. I certify the above and the statements contained in any attachments are true and accurate as of the stated date(s). These statements are made for the purpose of either obtaining a loan or guaranteeing a loan. I understand FALSE statements may result in forfeiture of benefits and possible prosecution by the appropriate legal authority(ies).</t>
  </si>
  <si>
    <t>WARNING</t>
  </si>
  <si>
    <t>Page 5 of 5</t>
  </si>
  <si>
    <t>Total Personal Liabilities</t>
  </si>
  <si>
    <t>Total Personal Assets</t>
  </si>
  <si>
    <t>Other Long Term Assets</t>
  </si>
  <si>
    <t>$ Value</t>
  </si>
  <si>
    <t>Other Liabilities</t>
  </si>
  <si>
    <t>Non-Farm Real Estate</t>
  </si>
  <si>
    <t>Non-Farm Business</t>
  </si>
  <si>
    <t>Retirement Accounts</t>
  </si>
  <si>
    <t>Other Intermediate Assets</t>
  </si>
  <si>
    <t>Car, Recreational Vehicle, Etc.</t>
  </si>
  <si>
    <t>Household Goods</t>
  </si>
  <si>
    <t>Other Current Assets</t>
  </si>
  <si>
    <t>Cash Value Life Insurance</t>
  </si>
  <si>
    <t>Stocks &amp; Bonds</t>
  </si>
  <si>
    <t>Cash on Hand &amp; in Bank(s)</t>
  </si>
  <si>
    <t>Interest Rate</t>
  </si>
  <si>
    <t>Balance</t>
  </si>
  <si>
    <t>Purpose</t>
  </si>
  <si>
    <t>Creditor</t>
  </si>
  <si>
    <t>PERSONAL LIABILITIES</t>
  </si>
  <si>
    <t>PERSONAL ASSETS</t>
  </si>
  <si>
    <t>Total Long Term Liabilities</t>
  </si>
  <si>
    <t>Principal Balance</t>
  </si>
  <si>
    <t>Accrued Interest</t>
  </si>
  <si>
    <t>Payment Amount</t>
  </si>
  <si>
    <t>Payment Frequency</t>
  </si>
  <si>
    <t>LONG TERM LIABILITIES</t>
  </si>
  <si>
    <t>Total Intermediate Liabilities</t>
  </si>
  <si>
    <t>Page 4 of 5</t>
  </si>
  <si>
    <t>INTERMEDIATE LIABILITIES</t>
  </si>
  <si>
    <t>Total Current Liabilities</t>
  </si>
  <si>
    <t>Accrued Interest - Long Term Liabilities</t>
  </si>
  <si>
    <t>Accrued Interest - Intermediate Liabilities</t>
  </si>
  <si>
    <t>Accrued Interest - Current Liabilities</t>
  </si>
  <si>
    <t>Other Current Liabilities</t>
  </si>
  <si>
    <t>Notes Payable Due Within 12 Months</t>
  </si>
  <si>
    <t>Real Estate Taxes Payable</t>
  </si>
  <si>
    <t>Income Taxes Payable</t>
  </si>
  <si>
    <t>Accounts Payable</t>
  </si>
  <si>
    <t>CURRENT LIABILITIES</t>
  </si>
  <si>
    <t>Total Long Term Assets</t>
  </si>
  <si>
    <t>$/Acre</t>
  </si>
  <si>
    <t>Buildings?</t>
  </si>
  <si>
    <t>% Owned</t>
  </si>
  <si>
    <t>Crop Acres</t>
  </si>
  <si>
    <t>Total Acres</t>
  </si>
  <si>
    <t>Real Estate Description</t>
  </si>
  <si>
    <t>Page 3 of 5</t>
  </si>
  <si>
    <t>LONG TERM ASSETS</t>
  </si>
  <si>
    <t>Total Intermediate Assets</t>
  </si>
  <si>
    <t>Not Readily Marketable Bonds &amp; Securities</t>
  </si>
  <si>
    <t>Hours/Miles</t>
  </si>
  <si>
    <t>Year</t>
  </si>
  <si>
    <t>Model</t>
  </si>
  <si>
    <t>Manufacturer</t>
  </si>
  <si>
    <t>Description</t>
  </si>
  <si>
    <t>Page 2 of 5</t>
  </si>
  <si>
    <t>INTERMEDIATE ASSETS continued</t>
  </si>
  <si>
    <t>$/Head</t>
  </si>
  <si>
    <t># Head</t>
  </si>
  <si>
    <t>Raised/Purchased</t>
  </si>
  <si>
    <t>Breeding Stock</t>
  </si>
  <si>
    <t>INTERMEDIATE ASSETS</t>
  </si>
  <si>
    <t>Total Current Assets</t>
  </si>
  <si>
    <t>Prepaid Expenses, Supplies &amp; Other Current</t>
  </si>
  <si>
    <t>$/Unit</t>
  </si>
  <si>
    <t># Units</t>
  </si>
  <si>
    <t>Measure</t>
  </si>
  <si>
    <t>Livestock Products</t>
  </si>
  <si>
    <t>$/lbs.</t>
  </si>
  <si>
    <t>Weight</t>
  </si>
  <si>
    <t>Market Livestock</t>
  </si>
  <si>
    <t>insurance guarantee per acre.</t>
  </si>
  <si>
    <t>Note: Guar/ac is the crop</t>
  </si>
  <si>
    <t>Guar/ac</t>
  </si>
  <si>
    <t>Cost/ac</t>
  </si>
  <si>
    <t># Acres</t>
  </si>
  <si>
    <t>Growing Crops</t>
  </si>
  <si>
    <t>calculate some values.</t>
  </si>
  <si>
    <t>Note: This sheet will help you</t>
  </si>
  <si>
    <t>Total Equity</t>
  </si>
  <si>
    <t>Total Liabilities</t>
  </si>
  <si>
    <t>Accounts Receivable</t>
  </si>
  <si>
    <t>Total Assets</t>
  </si>
  <si>
    <t>Total Farm Equity</t>
  </si>
  <si>
    <t>Total Farm Liabilities</t>
  </si>
  <si>
    <t>Marketable Bonds and Securities</t>
  </si>
  <si>
    <t>Total Farm Assets</t>
  </si>
  <si>
    <t>Financial Statement Summary</t>
  </si>
  <si>
    <t>Cash on Hand and in Banks</t>
  </si>
  <si>
    <t>CURRENT ASSETS</t>
  </si>
  <si>
    <t>Flex</t>
  </si>
  <si>
    <t>AVG Share Agreement</t>
  </si>
  <si>
    <t>Cash</t>
  </si>
  <si>
    <t>Rent Type?</t>
  </si>
  <si>
    <t>Phone Number</t>
  </si>
  <si>
    <t>E-mail</t>
  </si>
  <si>
    <t>Date</t>
  </si>
  <si>
    <t>Name(s)</t>
  </si>
  <si>
    <t>Share(s)</t>
  </si>
  <si>
    <t>AVG Cash Rent/Acre</t>
  </si>
  <si>
    <r>
      <t xml:space="preserve">Equipment, Machinery &amp; Farm Vehicles </t>
    </r>
    <r>
      <rPr>
        <sz val="8"/>
        <color theme="1"/>
        <rFont val="Arial"/>
        <family val="2"/>
      </rPr>
      <t>(or include a current list of machinery/equipment with values**)</t>
    </r>
  </si>
  <si>
    <t>&lt;&lt; **If applicable, please enter total equipment value from other sheet.</t>
  </si>
  <si>
    <t>Creditor &amp; Purpose</t>
  </si>
  <si>
    <t>Loan Term Length</t>
  </si>
  <si>
    <t>Int/Pay F</t>
  </si>
  <si>
    <t>Column K x Prin Bal</t>
  </si>
  <si>
    <t>Payment - Column L</t>
  </si>
  <si>
    <t>Column M x Pay F</t>
  </si>
  <si>
    <t>Estimated Current Portion Principal Due - Intermediate Liabilities</t>
  </si>
  <si>
    <t>Estimated Current Portion Principal Due - Long Term Liabilities</t>
  </si>
  <si>
    <t>Payment $</t>
  </si>
  <si>
    <t>Tom Smith</t>
  </si>
  <si>
    <t>tsmith87@email.com</t>
  </si>
  <si>
    <t>620-504-1111</t>
  </si>
  <si>
    <t>Two Thirds</t>
  </si>
  <si>
    <t>Bank</t>
  </si>
  <si>
    <t>Bank Checking</t>
  </si>
  <si>
    <t>Hay Sold</t>
  </si>
  <si>
    <t>Stored Grain</t>
  </si>
  <si>
    <t>Corn at Elevator</t>
  </si>
  <si>
    <t>Total Acres Farmed</t>
  </si>
  <si>
    <t>Bushels</t>
  </si>
  <si>
    <t>Growing Wheat</t>
  </si>
  <si>
    <t>Calves on Cows</t>
  </si>
  <si>
    <t>Raised</t>
  </si>
  <si>
    <t>Purchased</t>
  </si>
  <si>
    <t>Cows</t>
  </si>
  <si>
    <t>Bulls</t>
  </si>
  <si>
    <t xml:space="preserve">Cows </t>
  </si>
  <si>
    <t>John Deere</t>
  </si>
  <si>
    <t>Skid Steer</t>
  </si>
  <si>
    <t>New Holland</t>
  </si>
  <si>
    <t>L175</t>
  </si>
  <si>
    <t>Tractor</t>
  </si>
  <si>
    <t>Disc Mower</t>
  </si>
  <si>
    <t>Case IH</t>
  </si>
  <si>
    <t>DCX161</t>
  </si>
  <si>
    <t>Hay - Round Bales - $110/bale</t>
  </si>
  <si>
    <t>Spreadsheet Equip</t>
  </si>
  <si>
    <t>House on 80 acres</t>
  </si>
  <si>
    <t>Yes</t>
  </si>
  <si>
    <t>Feed</t>
  </si>
  <si>
    <t>Ag Operating LOC</t>
  </si>
  <si>
    <t>annually</t>
  </si>
  <si>
    <t>FSA Tractor &amp; Swather</t>
  </si>
  <si>
    <t>Bank Skid Steer</t>
  </si>
  <si>
    <t>FSA Beginning Farmer</t>
  </si>
  <si>
    <t>Bank Beginning Farmer</t>
  </si>
  <si>
    <t>Bank Car Loan</t>
  </si>
  <si>
    <t>You may enter in cells that have grey shading. All cells are locked for continuity.</t>
  </si>
  <si>
    <t>Check this box if you are attaching a financial statement that was previously prepared. Please complete</t>
  </si>
  <si>
    <t>the portion above. Then sign and date this statement. All attachments are to be considered true and accurate.</t>
  </si>
  <si>
    <t>$/lb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</si>
</sst>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0" tint="-0.1499984740745262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sz val="8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38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0" xfId="0" applyFont="1"/>
    <xf numFmtId="0" fontId="2" fillId="0" borderId="22" xfId="0" applyFont="1" applyBorder="1"/>
    <xf numFmtId="0" fontId="2" fillId="0" borderId="20" xfId="0" applyFont="1" applyBorder="1"/>
    <xf numFmtId="0" fontId="2" fillId="0" borderId="21" xfId="0" applyFont="1" applyBorder="1"/>
    <xf numFmtId="0" fontId="5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3" xfId="0" applyFont="1" applyBorder="1"/>
    <xf numFmtId="0" fontId="2" fillId="0" borderId="24" xfId="0" applyFont="1" applyBorder="1" applyAlignment="1">
      <alignment horizontal="right"/>
    </xf>
    <xf numFmtId="0" fontId="2" fillId="0" borderId="24" xfId="0" applyFont="1" applyBorder="1"/>
    <xf numFmtId="0" fontId="2" fillId="0" borderId="0" xfId="0" applyFont="1" applyAlignment="1">
      <alignment horizontal="right"/>
    </xf>
    <xf numFmtId="0" fontId="5" fillId="0" borderId="0" xfId="0" applyFont="1"/>
    <xf numFmtId="0" fontId="4" fillId="0" borderId="20" xfId="0" applyFont="1" applyBorder="1" applyAlignment="1">
      <alignment horizontal="center"/>
    </xf>
    <xf numFmtId="0" fontId="2" fillId="0" borderId="23" xfId="0" applyFont="1" applyBorder="1" applyAlignment="1"/>
    <xf numFmtId="165" fontId="4" fillId="0" borderId="22" xfId="0" applyNumberFormat="1" applyFont="1" applyBorder="1" applyProtection="1"/>
    <xf numFmtId="165" fontId="4" fillId="0" borderId="11" xfId="0" applyNumberFormat="1" applyFont="1" applyBorder="1"/>
    <xf numFmtId="165" fontId="4" fillId="0" borderId="20" xfId="0" applyNumberFormat="1" applyFont="1" applyBorder="1"/>
    <xf numFmtId="165" fontId="4" fillId="0" borderId="20" xfId="1" applyNumberFormat="1" applyFont="1" applyBorder="1"/>
    <xf numFmtId="165" fontId="4" fillId="0" borderId="16" xfId="0" applyNumberFormat="1" applyFont="1" applyBorder="1"/>
    <xf numFmtId="165" fontId="4" fillId="0" borderId="12" xfId="0" applyNumberFormat="1" applyFont="1" applyBorder="1"/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/>
    <xf numFmtId="0" fontId="2" fillId="0" borderId="0" xfId="0" applyFont="1"/>
    <xf numFmtId="0" fontId="2" fillId="0" borderId="17" xfId="0" applyFont="1" applyBorder="1"/>
    <xf numFmtId="165" fontId="4" fillId="0" borderId="30" xfId="0" applyNumberFormat="1" applyFont="1" applyBorder="1"/>
    <xf numFmtId="165" fontId="4" fillId="0" borderId="3" xfId="0" applyNumberFormat="1" applyFont="1" applyBorder="1" applyProtection="1"/>
    <xf numFmtId="0" fontId="7" fillId="0" borderId="17" xfId="0" applyFont="1" applyBorder="1"/>
    <xf numFmtId="165" fontId="2" fillId="0" borderId="17" xfId="0" applyNumberFormat="1" applyFont="1" applyBorder="1"/>
    <xf numFmtId="0" fontId="4" fillId="0" borderId="17" xfId="0" applyFont="1" applyBorder="1"/>
    <xf numFmtId="0" fontId="7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0" xfId="0" applyFont="1" applyProtection="1"/>
    <xf numFmtId="0" fontId="2" fillId="0" borderId="20" xfId="0" applyFont="1" applyBorder="1" applyProtection="1"/>
    <xf numFmtId="14" fontId="2" fillId="0" borderId="20" xfId="0" applyNumberFormat="1" applyFont="1" applyBorder="1" applyProtection="1"/>
    <xf numFmtId="0" fontId="7" fillId="0" borderId="20" xfId="0" applyFont="1" applyFill="1" applyBorder="1" applyAlignment="1" applyProtection="1"/>
    <xf numFmtId="0" fontId="4" fillId="0" borderId="20" xfId="0" applyFont="1" applyBorder="1" applyAlignment="1" applyProtection="1">
      <alignment horizontal="center"/>
    </xf>
    <xf numFmtId="0" fontId="2" fillId="0" borderId="22" xfId="0" applyFont="1" applyBorder="1" applyAlignment="1" applyProtection="1"/>
    <xf numFmtId="0" fontId="2" fillId="0" borderId="23" xfId="0" applyFont="1" applyBorder="1" applyAlignment="1" applyProtection="1"/>
    <xf numFmtId="165" fontId="2" fillId="0" borderId="20" xfId="0" applyNumberFormat="1" applyFont="1" applyBorder="1" applyProtection="1"/>
    <xf numFmtId="2" fontId="2" fillId="0" borderId="20" xfId="0" applyNumberFormat="1" applyFont="1" applyBorder="1" applyProtection="1"/>
    <xf numFmtId="0" fontId="2" fillId="0" borderId="22" xfId="0" applyFont="1" applyBorder="1" applyProtection="1"/>
    <xf numFmtId="165" fontId="4" fillId="0" borderId="20" xfId="0" applyNumberFormat="1" applyFont="1" applyBorder="1" applyProtection="1"/>
    <xf numFmtId="165" fontId="4" fillId="3" borderId="22" xfId="0" applyNumberFormat="1" applyFont="1" applyFill="1" applyBorder="1" applyProtection="1"/>
    <xf numFmtId="0" fontId="7" fillId="0" borderId="17" xfId="0" applyFont="1" applyBorder="1" applyProtection="1"/>
    <xf numFmtId="0" fontId="2" fillId="0" borderId="17" xfId="0" applyFont="1" applyBorder="1" applyProtection="1"/>
    <xf numFmtId="165" fontId="2" fillId="0" borderId="17" xfId="0" applyNumberFormat="1" applyFont="1" applyBorder="1" applyProtection="1"/>
    <xf numFmtId="0" fontId="2" fillId="0" borderId="30" xfId="0" applyFont="1" applyBorder="1" applyProtection="1"/>
    <xf numFmtId="164" fontId="4" fillId="0" borderId="30" xfId="0" applyNumberFormat="1" applyFont="1" applyBorder="1" applyProtection="1"/>
    <xf numFmtId="164" fontId="4" fillId="0" borderId="20" xfId="0" applyNumberFormat="1" applyFont="1" applyBorder="1" applyProtection="1"/>
    <xf numFmtId="0" fontId="2" fillId="0" borderId="0" xfId="0" applyFont="1" applyAlignment="1" applyProtection="1">
      <alignment horizontal="center"/>
    </xf>
    <xf numFmtId="164" fontId="2" fillId="0" borderId="30" xfId="0" applyNumberFormat="1" applyFont="1" applyBorder="1" applyProtection="1"/>
    <xf numFmtId="164" fontId="2" fillId="0" borderId="20" xfId="0" applyNumberFormat="1" applyFont="1" applyBorder="1" applyProtection="1"/>
    <xf numFmtId="165" fontId="2" fillId="3" borderId="17" xfId="0" applyNumberFormat="1" applyFont="1" applyFill="1" applyBorder="1" applyProtection="1"/>
    <xf numFmtId="165" fontId="2" fillId="0" borderId="3" xfId="0" applyNumberFormat="1" applyFont="1" applyBorder="1" applyProtection="1"/>
    <xf numFmtId="165" fontId="2" fillId="0" borderId="22" xfId="0" applyNumberFormat="1" applyFont="1" applyBorder="1" applyProtection="1"/>
    <xf numFmtId="165" fontId="4" fillId="0" borderId="11" xfId="0" applyNumberFormat="1" applyFont="1" applyBorder="1" applyProtection="1"/>
    <xf numFmtId="0" fontId="5" fillId="0" borderId="0" xfId="0" applyFont="1" applyProtection="1"/>
    <xf numFmtId="0" fontId="4" fillId="0" borderId="17" xfId="0" applyFont="1" applyBorder="1" applyProtection="1"/>
    <xf numFmtId="0" fontId="2" fillId="0" borderId="30" xfId="0" applyFont="1" applyBorder="1" applyAlignment="1" applyProtection="1">
      <alignment horizontal="left"/>
    </xf>
    <xf numFmtId="165" fontId="4" fillId="0" borderId="30" xfId="0" applyNumberFormat="1" applyFont="1" applyBorder="1" applyProtection="1"/>
    <xf numFmtId="0" fontId="2" fillId="0" borderId="22" xfId="0" applyFont="1" applyBorder="1" applyAlignment="1" applyProtection="1">
      <alignment horizontal="left"/>
    </xf>
    <xf numFmtId="0" fontId="2" fillId="0" borderId="23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/>
    </xf>
    <xf numFmtId="0" fontId="4" fillId="0" borderId="20" xfId="0" applyFont="1" applyBorder="1" applyProtection="1"/>
    <xf numFmtId="0" fontId="4" fillId="3" borderId="20" xfId="0" applyFont="1" applyFill="1" applyBorder="1" applyProtection="1"/>
    <xf numFmtId="0" fontId="4" fillId="0" borderId="0" xfId="0" applyFont="1" applyProtection="1"/>
    <xf numFmtId="0" fontId="7" fillId="0" borderId="20" xfId="0" applyFont="1" applyBorder="1" applyProtection="1"/>
    <xf numFmtId="0" fontId="2" fillId="0" borderId="0" xfId="0" applyFont="1" applyAlignment="1" applyProtection="1">
      <alignment horizontal="right"/>
    </xf>
    <xf numFmtId="0" fontId="2" fillId="0" borderId="3" xfId="0" applyFont="1" applyBorder="1" applyProtection="1"/>
    <xf numFmtId="0" fontId="2" fillId="3" borderId="11" xfId="0" applyFont="1" applyFill="1" applyBorder="1" applyAlignment="1" applyProtection="1"/>
    <xf numFmtId="0" fontId="2" fillId="3" borderId="10" xfId="0" applyFont="1" applyFill="1" applyBorder="1" applyAlignment="1" applyProtection="1"/>
    <xf numFmtId="0" fontId="2" fillId="3" borderId="9" xfId="0" applyFont="1" applyFill="1" applyBorder="1" applyAlignment="1" applyProtection="1"/>
    <xf numFmtId="0" fontId="2" fillId="3" borderId="8" xfId="0" applyFont="1" applyFill="1" applyBorder="1" applyAlignment="1" applyProtection="1"/>
    <xf numFmtId="0" fontId="2" fillId="3" borderId="0" xfId="0" applyFont="1" applyFill="1" applyAlignment="1" applyProtection="1"/>
    <xf numFmtId="0" fontId="2" fillId="3" borderId="7" xfId="0" applyFont="1" applyFill="1" applyBorder="1" applyAlignment="1" applyProtection="1"/>
    <xf numFmtId="0" fontId="2" fillId="3" borderId="3" xfId="0" applyFont="1" applyFill="1" applyBorder="1" applyAlignment="1" applyProtection="1"/>
    <xf numFmtId="0" fontId="2" fillId="3" borderId="2" xfId="0" applyFont="1" applyFill="1" applyBorder="1" applyAlignment="1" applyProtection="1"/>
    <xf numFmtId="0" fontId="9" fillId="3" borderId="2" xfId="0" applyFont="1" applyFill="1" applyBorder="1" applyAlignment="1" applyProtection="1"/>
    <xf numFmtId="0" fontId="2" fillId="3" borderId="1" xfId="0" applyFont="1" applyFill="1" applyBorder="1" applyAlignment="1" applyProtection="1"/>
    <xf numFmtId="0" fontId="7" fillId="0" borderId="20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10" fontId="2" fillId="0" borderId="20" xfId="0" applyNumberFormat="1" applyFont="1" applyBorder="1" applyProtection="1"/>
    <xf numFmtId="165" fontId="4" fillId="0" borderId="20" xfId="1" applyNumberFormat="1" applyFont="1" applyBorder="1" applyProtection="1"/>
    <xf numFmtId="0" fontId="2" fillId="0" borderId="24" xfId="0" applyFont="1" applyBorder="1" applyProtection="1"/>
    <xf numFmtId="0" fontId="2" fillId="0" borderId="24" xfId="0" applyFont="1" applyBorder="1" applyAlignment="1" applyProtection="1">
      <alignment horizontal="right"/>
    </xf>
    <xf numFmtId="0" fontId="2" fillId="0" borderId="23" xfId="0" applyFont="1" applyBorder="1" applyProtection="1"/>
    <xf numFmtId="0" fontId="12" fillId="0" borderId="0" xfId="0" applyFont="1" applyProtection="1"/>
    <xf numFmtId="0" fontId="12" fillId="0" borderId="0" xfId="0" applyFont="1" applyAlignment="1" applyProtection="1">
      <alignment wrapText="1"/>
    </xf>
    <xf numFmtId="0" fontId="2" fillId="0" borderId="20" xfId="0" applyFont="1" applyBorder="1" applyAlignment="1" applyProtection="1"/>
    <xf numFmtId="10" fontId="4" fillId="0" borderId="20" xfId="0" applyNumberFormat="1" applyFont="1" applyBorder="1" applyProtection="1"/>
    <xf numFmtId="0" fontId="13" fillId="0" borderId="0" xfId="0" applyFont="1" applyProtection="1"/>
    <xf numFmtId="0" fontId="2" fillId="3" borderId="0" xfId="0" applyFont="1" applyFill="1" applyProtection="1"/>
    <xf numFmtId="0" fontId="2" fillId="0" borderId="20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</xf>
    <xf numFmtId="0" fontId="2" fillId="0" borderId="21" xfId="0" applyFont="1" applyBorder="1" applyProtection="1"/>
    <xf numFmtId="10" fontId="2" fillId="0" borderId="19" xfId="0" applyNumberFormat="1" applyFont="1" applyBorder="1" applyProtection="1"/>
    <xf numFmtId="0" fontId="2" fillId="0" borderId="19" xfId="0" applyFont="1" applyBorder="1" applyProtection="1"/>
    <xf numFmtId="165" fontId="2" fillId="0" borderId="19" xfId="0" applyNumberFormat="1" applyFont="1" applyBorder="1" applyProtection="1"/>
    <xf numFmtId="165" fontId="4" fillId="0" borderId="16" xfId="0" applyNumberFormat="1" applyFont="1" applyBorder="1" applyProtection="1"/>
    <xf numFmtId="165" fontId="4" fillId="0" borderId="12" xfId="0" applyNumberFormat="1" applyFont="1" applyBorder="1" applyProtection="1"/>
    <xf numFmtId="0" fontId="2" fillId="0" borderId="2" xfId="0" applyFont="1" applyBorder="1" applyProtection="1"/>
    <xf numFmtId="0" fontId="2" fillId="0" borderId="1" xfId="0" applyFont="1" applyBorder="1" applyProtection="1"/>
    <xf numFmtId="0" fontId="2" fillId="0" borderId="20" xfId="0" applyFont="1" applyFill="1" applyBorder="1"/>
    <xf numFmtId="165" fontId="4" fillId="0" borderId="17" xfId="0" applyNumberFormat="1" applyFont="1" applyFill="1" applyBorder="1"/>
    <xf numFmtId="165" fontId="2" fillId="0" borderId="17" xfId="0" applyNumberFormat="1" applyFont="1" applyFill="1" applyBorder="1"/>
    <xf numFmtId="0" fontId="4" fillId="0" borderId="17" xfId="0" applyFont="1" applyFill="1" applyBorder="1"/>
    <xf numFmtId="0" fontId="2" fillId="0" borderId="11" xfId="0" applyFont="1" applyFill="1" applyBorder="1" applyAlignment="1"/>
    <xf numFmtId="0" fontId="2" fillId="0" borderId="10" xfId="0" applyFont="1" applyFill="1" applyBorder="1" applyAlignment="1"/>
    <xf numFmtId="0" fontId="2" fillId="0" borderId="9" xfId="0" applyFont="1" applyFill="1" applyBorder="1" applyAlignment="1"/>
    <xf numFmtId="0" fontId="2" fillId="0" borderId="8" xfId="0" applyFont="1" applyFill="1" applyBorder="1" applyAlignment="1"/>
    <xf numFmtId="0" fontId="2" fillId="0" borderId="0" xfId="0" applyFont="1" applyFill="1" applyAlignment="1"/>
    <xf numFmtId="0" fontId="2" fillId="0" borderId="7" xfId="0" applyFont="1" applyFill="1" applyBorder="1" applyAlignment="1"/>
    <xf numFmtId="0" fontId="2" fillId="0" borderId="3" xfId="0" applyFont="1" applyFill="1" applyBorder="1" applyAlignment="1"/>
    <xf numFmtId="0" fontId="2" fillId="0" borderId="2" xfId="0" applyFont="1" applyFill="1" applyBorder="1" applyAlignment="1"/>
    <xf numFmtId="0" fontId="2" fillId="0" borderId="1" xfId="0" applyFont="1" applyFill="1" applyBorder="1" applyAlignment="1"/>
    <xf numFmtId="0" fontId="12" fillId="0" borderId="2" xfId="0" applyFont="1" applyFill="1" applyBorder="1" applyAlignment="1"/>
    <xf numFmtId="0" fontId="2" fillId="0" borderId="0" xfId="0" applyFont="1" applyFill="1"/>
    <xf numFmtId="0" fontId="7" fillId="4" borderId="20" xfId="0" applyFont="1" applyFill="1" applyBorder="1" applyAlignment="1"/>
    <xf numFmtId="165" fontId="4" fillId="4" borderId="3" xfId="0" applyNumberFormat="1" applyFont="1" applyFill="1" applyBorder="1" applyProtection="1">
      <protection locked="0"/>
    </xf>
    <xf numFmtId="0" fontId="2" fillId="4" borderId="30" xfId="0" applyFont="1" applyFill="1" applyBorder="1" applyAlignment="1" applyProtection="1">
      <alignment horizontal="left"/>
      <protection locked="0"/>
    </xf>
    <xf numFmtId="0" fontId="2" fillId="4" borderId="20" xfId="0" applyFont="1" applyFill="1" applyBorder="1" applyAlignment="1" applyProtection="1">
      <alignment horizontal="left"/>
      <protection locked="0"/>
    </xf>
    <xf numFmtId="165" fontId="4" fillId="3" borderId="22" xfId="0" applyNumberFormat="1" applyFont="1" applyFill="1" applyBorder="1" applyProtection="1">
      <protection locked="0"/>
    </xf>
    <xf numFmtId="0" fontId="2" fillId="3" borderId="20" xfId="0" applyFont="1" applyFill="1" applyBorder="1" applyAlignment="1" applyProtection="1">
      <alignment horizontal="left"/>
      <protection locked="0"/>
    </xf>
    <xf numFmtId="0" fontId="2" fillId="4" borderId="22" xfId="0" applyFont="1" applyFill="1" applyBorder="1" applyAlignment="1" applyProtection="1">
      <protection locked="0"/>
    </xf>
    <xf numFmtId="165" fontId="4" fillId="0" borderId="3" xfId="0" applyNumberFormat="1" applyFont="1" applyFill="1" applyBorder="1" applyProtection="1"/>
    <xf numFmtId="165" fontId="4" fillId="0" borderId="22" xfId="0" applyNumberFormat="1" applyFont="1" applyFill="1" applyBorder="1" applyProtection="1"/>
    <xf numFmtId="165" fontId="4" fillId="0" borderId="3" xfId="0" applyNumberFormat="1" applyFont="1" applyFill="1" applyBorder="1" applyProtection="1">
      <protection locked="0"/>
    </xf>
    <xf numFmtId="165" fontId="4" fillId="0" borderId="22" xfId="0" applyNumberFormat="1" applyFont="1" applyFill="1" applyBorder="1" applyProtection="1">
      <protection locked="0"/>
    </xf>
    <xf numFmtId="165" fontId="4" fillId="0" borderId="30" xfId="0" applyNumberFormat="1" applyFont="1" applyFill="1" applyBorder="1"/>
    <xf numFmtId="165" fontId="4" fillId="0" borderId="20" xfId="0" applyNumberFormat="1" applyFont="1" applyFill="1" applyBorder="1"/>
    <xf numFmtId="0" fontId="15" fillId="0" borderId="8" xfId="0" applyFont="1" applyBorder="1" applyAlignment="1">
      <alignment vertical="top" wrapText="1"/>
    </xf>
    <xf numFmtId="0" fontId="2" fillId="0" borderId="0" xfId="0" applyFont="1"/>
    <xf numFmtId="0" fontId="2" fillId="4" borderId="30" xfId="0" applyFont="1" applyFill="1" applyBorder="1" applyAlignment="1" applyProtection="1">
      <alignment horizontal="left"/>
      <protection locked="0"/>
    </xf>
    <xf numFmtId="0" fontId="2" fillId="3" borderId="20" xfId="0" applyFont="1" applyFill="1" applyBorder="1" applyAlignment="1" applyProtection="1">
      <alignment horizontal="left"/>
      <protection locked="0"/>
    </xf>
    <xf numFmtId="0" fontId="2" fillId="4" borderId="20" xfId="0" applyFont="1" applyFill="1" applyBorder="1" applyAlignment="1" applyProtection="1">
      <alignment horizontal="left"/>
      <protection locked="0"/>
    </xf>
    <xf numFmtId="0" fontId="7" fillId="6" borderId="11" xfId="0" applyFont="1" applyFill="1" applyBorder="1" applyAlignment="1" applyProtection="1">
      <alignment wrapText="1"/>
      <protection locked="0"/>
    </xf>
    <xf numFmtId="14" fontId="2" fillId="4" borderId="20" xfId="0" applyNumberFormat="1" applyFont="1" applyFill="1" applyBorder="1" applyAlignment="1" applyProtection="1">
      <alignment horizontal="left"/>
      <protection locked="0"/>
    </xf>
    <xf numFmtId="165" fontId="2" fillId="4" borderId="20" xfId="0" applyNumberFormat="1" applyFont="1" applyFill="1" applyBorder="1" applyAlignment="1" applyProtection="1">
      <alignment horizontal="left"/>
      <protection locked="0"/>
    </xf>
    <xf numFmtId="2" fontId="2" fillId="4" borderId="30" xfId="0" applyNumberFormat="1" applyFont="1" applyFill="1" applyBorder="1" applyAlignment="1" applyProtection="1">
      <alignment horizontal="left"/>
      <protection locked="0"/>
    </xf>
    <xf numFmtId="164" fontId="4" fillId="4" borderId="30" xfId="0" applyNumberFormat="1" applyFont="1" applyFill="1" applyBorder="1" applyAlignment="1" applyProtection="1">
      <alignment horizontal="left"/>
      <protection locked="0"/>
    </xf>
    <xf numFmtId="2" fontId="2" fillId="3" borderId="20" xfId="0" applyNumberFormat="1" applyFont="1" applyFill="1" applyBorder="1" applyAlignment="1" applyProtection="1">
      <alignment horizontal="left"/>
      <protection locked="0"/>
    </xf>
    <xf numFmtId="164" fontId="4" fillId="3" borderId="20" xfId="0" applyNumberFormat="1" applyFont="1" applyFill="1" applyBorder="1" applyAlignment="1" applyProtection="1">
      <alignment horizontal="left"/>
      <protection locked="0"/>
    </xf>
    <xf numFmtId="2" fontId="2" fillId="4" borderId="20" xfId="0" applyNumberFormat="1" applyFont="1" applyFill="1" applyBorder="1" applyAlignment="1" applyProtection="1">
      <alignment horizontal="left"/>
      <protection locked="0"/>
    </xf>
    <xf numFmtId="164" fontId="4" fillId="4" borderId="20" xfId="0" applyNumberFormat="1" applyFont="1" applyFill="1" applyBorder="1" applyAlignment="1" applyProtection="1">
      <alignment horizontal="left"/>
      <protection locked="0"/>
    </xf>
    <xf numFmtId="164" fontId="2" fillId="4" borderId="30" xfId="0" applyNumberFormat="1" applyFont="1" applyFill="1" applyBorder="1" applyAlignment="1" applyProtection="1">
      <alignment horizontal="left"/>
      <protection locked="0"/>
    </xf>
    <xf numFmtId="164" fontId="2" fillId="3" borderId="20" xfId="0" applyNumberFormat="1" applyFont="1" applyFill="1" applyBorder="1" applyAlignment="1" applyProtection="1">
      <alignment horizontal="left"/>
      <protection locked="0"/>
    </xf>
    <xf numFmtId="164" fontId="2" fillId="4" borderId="20" xfId="0" applyNumberFormat="1" applyFont="1" applyFill="1" applyBorder="1" applyAlignment="1" applyProtection="1">
      <alignment horizontal="left"/>
      <protection locked="0"/>
    </xf>
    <xf numFmtId="165" fontId="2" fillId="4" borderId="3" xfId="0" applyNumberFormat="1" applyFont="1" applyFill="1" applyBorder="1" applyAlignment="1" applyProtection="1">
      <alignment horizontal="left"/>
      <protection locked="0"/>
    </xf>
    <xf numFmtId="165" fontId="2" fillId="3" borderId="22" xfId="0" applyNumberFormat="1" applyFont="1" applyFill="1" applyBorder="1" applyAlignment="1" applyProtection="1">
      <alignment horizontal="left"/>
      <protection locked="0"/>
    </xf>
    <xf numFmtId="165" fontId="2" fillId="4" borderId="22" xfId="0" applyNumberFormat="1" applyFont="1" applyFill="1" applyBorder="1" applyAlignment="1" applyProtection="1">
      <alignment horizontal="left"/>
      <protection locked="0"/>
    </xf>
    <xf numFmtId="165" fontId="4" fillId="4" borderId="30" xfId="0" applyNumberFormat="1" applyFont="1" applyFill="1" applyBorder="1" applyAlignment="1" applyProtection="1">
      <alignment horizontal="left"/>
      <protection locked="0"/>
    </xf>
    <xf numFmtId="165" fontId="4" fillId="3" borderId="20" xfId="0" applyNumberFormat="1" applyFont="1" applyFill="1" applyBorder="1" applyAlignment="1" applyProtection="1">
      <alignment horizontal="left"/>
      <protection locked="0"/>
    </xf>
    <xf numFmtId="165" fontId="4" fillId="4" borderId="20" xfId="0" applyNumberFormat="1" applyFont="1" applyFill="1" applyBorder="1" applyAlignment="1" applyProtection="1">
      <alignment horizontal="left"/>
      <protection locked="0"/>
    </xf>
    <xf numFmtId="0" fontId="4" fillId="4" borderId="30" xfId="0" applyFont="1" applyFill="1" applyBorder="1" applyAlignment="1" applyProtection="1">
      <alignment horizontal="left"/>
      <protection locked="0"/>
    </xf>
    <xf numFmtId="0" fontId="4" fillId="3" borderId="20" xfId="0" applyFont="1" applyFill="1" applyBorder="1" applyAlignment="1" applyProtection="1">
      <alignment horizontal="left"/>
      <protection locked="0"/>
    </xf>
    <xf numFmtId="10" fontId="2" fillId="4" borderId="30" xfId="0" applyNumberFormat="1" applyFont="1" applyFill="1" applyBorder="1" applyAlignment="1" applyProtection="1">
      <alignment horizontal="left"/>
      <protection locked="0"/>
    </xf>
    <xf numFmtId="10" fontId="2" fillId="3" borderId="20" xfId="0" applyNumberFormat="1" applyFont="1" applyFill="1" applyBorder="1" applyAlignment="1" applyProtection="1">
      <alignment horizontal="left"/>
      <protection locked="0"/>
    </xf>
    <xf numFmtId="10" fontId="2" fillId="4" borderId="20" xfId="0" applyNumberFormat="1" applyFont="1" applyFill="1" applyBorder="1" applyAlignment="1" applyProtection="1">
      <alignment horizontal="left"/>
      <protection locked="0"/>
    </xf>
    <xf numFmtId="165" fontId="4" fillId="4" borderId="30" xfId="1" applyNumberFormat="1" applyFont="1" applyFill="1" applyBorder="1" applyAlignment="1" applyProtection="1">
      <alignment horizontal="left"/>
      <protection locked="0"/>
    </xf>
    <xf numFmtId="165" fontId="4" fillId="3" borderId="20" xfId="1" applyNumberFormat="1" applyFont="1" applyFill="1" applyBorder="1" applyAlignment="1" applyProtection="1">
      <alignment horizontal="left"/>
      <protection locked="0"/>
    </xf>
    <xf numFmtId="165" fontId="4" fillId="4" borderId="20" xfId="1" applyNumberFormat="1" applyFont="1" applyFill="1" applyBorder="1" applyAlignment="1" applyProtection="1">
      <alignment horizontal="left"/>
      <protection locked="0"/>
    </xf>
    <xf numFmtId="10" fontId="4" fillId="4" borderId="30" xfId="0" applyNumberFormat="1" applyFont="1" applyFill="1" applyBorder="1" applyAlignment="1" applyProtection="1">
      <alignment horizontal="left"/>
      <protection locked="0"/>
    </xf>
    <xf numFmtId="10" fontId="4" fillId="3" borderId="20" xfId="0" applyNumberFormat="1" applyFont="1" applyFill="1" applyBorder="1" applyAlignment="1" applyProtection="1">
      <alignment horizontal="left"/>
      <protection locked="0"/>
    </xf>
    <xf numFmtId="0" fontId="4" fillId="4" borderId="20" xfId="0" applyFont="1" applyFill="1" applyBorder="1" applyAlignment="1" applyProtection="1">
      <alignment horizontal="left"/>
      <protection locked="0"/>
    </xf>
    <xf numFmtId="10" fontId="4" fillId="4" borderId="20" xfId="0" applyNumberFormat="1" applyFont="1" applyFill="1" applyBorder="1" applyAlignment="1" applyProtection="1">
      <alignment horizontal="left"/>
      <protection locked="0"/>
    </xf>
    <xf numFmtId="165" fontId="4" fillId="4" borderId="22" xfId="0" applyNumberFormat="1" applyFont="1" applyFill="1" applyBorder="1" applyAlignment="1" applyProtection="1">
      <alignment horizontal="left"/>
      <protection locked="0"/>
    </xf>
    <xf numFmtId="165" fontId="4" fillId="3" borderId="22" xfId="0" applyNumberFormat="1" applyFont="1" applyFill="1" applyBorder="1" applyAlignment="1" applyProtection="1">
      <alignment horizontal="left"/>
      <protection locked="0"/>
    </xf>
    <xf numFmtId="165" fontId="2" fillId="3" borderId="20" xfId="0" applyNumberFormat="1" applyFont="1" applyFill="1" applyBorder="1" applyAlignment="1" applyProtection="1">
      <alignment horizontal="left"/>
      <protection locked="0"/>
    </xf>
    <xf numFmtId="10" fontId="2" fillId="3" borderId="19" xfId="0" applyNumberFormat="1" applyFont="1" applyFill="1" applyBorder="1" applyAlignment="1" applyProtection="1">
      <alignment horizontal="left"/>
      <protection locked="0"/>
    </xf>
    <xf numFmtId="10" fontId="2" fillId="4" borderId="19" xfId="0" applyNumberFormat="1" applyFont="1" applyFill="1" applyBorder="1" applyAlignment="1" applyProtection="1">
      <alignment horizontal="left"/>
      <protection locked="0"/>
    </xf>
    <xf numFmtId="165" fontId="2" fillId="3" borderId="34" xfId="0" applyNumberFormat="1" applyFont="1" applyFill="1" applyBorder="1" applyAlignment="1" applyProtection="1">
      <alignment horizontal="left"/>
      <protection locked="0"/>
    </xf>
    <xf numFmtId="0" fontId="7" fillId="0" borderId="22" xfId="0" applyFont="1" applyFill="1" applyBorder="1" applyAlignment="1" applyProtection="1">
      <alignment horizontal="center"/>
    </xf>
    <xf numFmtId="0" fontId="7" fillId="0" borderId="24" xfId="0" applyFont="1" applyFill="1" applyBorder="1" applyAlignment="1" applyProtection="1">
      <alignment horizontal="center"/>
    </xf>
    <xf numFmtId="0" fontId="7" fillId="0" borderId="22" xfId="0" applyFont="1" applyBorder="1" applyAlignment="1" applyProtection="1">
      <alignment horizontal="left"/>
    </xf>
    <xf numFmtId="0" fontId="7" fillId="0" borderId="23" xfId="0" applyFont="1" applyBorder="1" applyAlignment="1" applyProtection="1">
      <alignment horizontal="left"/>
    </xf>
    <xf numFmtId="0" fontId="7" fillId="3" borderId="8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center"/>
    </xf>
    <xf numFmtId="0" fontId="7" fillId="3" borderId="9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center"/>
    </xf>
    <xf numFmtId="0" fontId="7" fillId="3" borderId="1" xfId="0" applyFont="1" applyFill="1" applyBorder="1" applyAlignment="1" applyProtection="1">
      <alignment horizontal="center"/>
    </xf>
    <xf numFmtId="0" fontId="7" fillId="0" borderId="20" xfId="0" applyFont="1" applyBorder="1" applyAlignment="1" applyProtection="1">
      <alignment horizontal="left"/>
    </xf>
    <xf numFmtId="0" fontId="2" fillId="3" borderId="20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0" xfId="0" applyFont="1" applyProtection="1"/>
    <xf numFmtId="0" fontId="2" fillId="0" borderId="2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14" fillId="0" borderId="22" xfId="2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right"/>
    </xf>
    <xf numFmtId="0" fontId="2" fillId="0" borderId="23" xfId="0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/>
    </xf>
    <xf numFmtId="0" fontId="2" fillId="0" borderId="17" xfId="0" applyFont="1" applyBorder="1" applyProtection="1"/>
    <xf numFmtId="0" fontId="7" fillId="0" borderId="20" xfId="0" applyFont="1" applyBorder="1" applyAlignment="1" applyProtection="1">
      <alignment horizontal="right"/>
    </xf>
    <xf numFmtId="0" fontId="2" fillId="0" borderId="30" xfId="0" applyFont="1" applyBorder="1" applyProtection="1"/>
    <xf numFmtId="0" fontId="2" fillId="0" borderId="20" xfId="0" applyFont="1" applyBorder="1" applyProtection="1"/>
    <xf numFmtId="0" fontId="2" fillId="0" borderId="11" xfId="0" applyFont="1" applyBorder="1" applyProtection="1"/>
    <xf numFmtId="0" fontId="2" fillId="0" borderId="10" xfId="0" applyFont="1" applyBorder="1" applyProtection="1"/>
    <xf numFmtId="0" fontId="2" fillId="0" borderId="9" xfId="0" applyFont="1" applyBorder="1" applyProtection="1"/>
    <xf numFmtId="0" fontId="2" fillId="0" borderId="3" xfId="0" applyFont="1" applyBorder="1" applyProtection="1"/>
    <xf numFmtId="0" fontId="2" fillId="0" borderId="2" xfId="0" applyFont="1" applyBorder="1" applyProtection="1"/>
    <xf numFmtId="0" fontId="2" fillId="0" borderId="1" xfId="0" applyFont="1" applyBorder="1" applyProtection="1"/>
    <xf numFmtId="0" fontId="2" fillId="0" borderId="8" xfId="0" applyFont="1" applyBorder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2" fillId="0" borderId="22" xfId="0" applyFont="1" applyBorder="1" applyProtection="1"/>
    <xf numFmtId="0" fontId="2" fillId="0" borderId="24" xfId="0" applyFont="1" applyBorder="1" applyProtection="1"/>
    <xf numFmtId="0" fontId="7" fillId="0" borderId="17" xfId="0" applyFont="1" applyBorder="1" applyProtection="1"/>
    <xf numFmtId="0" fontId="3" fillId="2" borderId="20" xfId="0" applyFont="1" applyFill="1" applyBorder="1" applyAlignment="1" applyProtection="1">
      <alignment horizontal="center"/>
    </xf>
    <xf numFmtId="0" fontId="2" fillId="0" borderId="23" xfId="0" applyFont="1" applyBorder="1" applyProtection="1"/>
    <xf numFmtId="0" fontId="7" fillId="0" borderId="20" xfId="0" applyFont="1" applyBorder="1" applyProtection="1"/>
    <xf numFmtId="0" fontId="2" fillId="3" borderId="11" xfId="0" applyFont="1" applyFill="1" applyBorder="1" applyProtection="1"/>
    <xf numFmtId="0" fontId="2" fillId="3" borderId="9" xfId="0" applyFont="1" applyFill="1" applyBorder="1" applyProtection="1"/>
    <xf numFmtId="0" fontId="2" fillId="0" borderId="32" xfId="0" applyFont="1" applyBorder="1" applyAlignment="1" applyProtection="1">
      <alignment horizontal="right"/>
    </xf>
    <xf numFmtId="0" fontId="2" fillId="0" borderId="30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/>
    </xf>
    <xf numFmtId="0" fontId="8" fillId="0" borderId="8" xfId="0" applyFont="1" applyBorder="1" applyAlignment="1" applyProtection="1">
      <alignment horizontal="center" vertical="top" wrapText="1"/>
    </xf>
    <xf numFmtId="0" fontId="2" fillId="3" borderId="20" xfId="0" applyFont="1" applyFill="1" applyBorder="1" applyProtection="1"/>
    <xf numFmtId="0" fontId="2" fillId="0" borderId="20" xfId="0" applyFont="1" applyBorder="1" applyAlignment="1" applyProtection="1">
      <alignment horizontal="right"/>
    </xf>
    <xf numFmtId="0" fontId="6" fillId="0" borderId="22" xfId="0" applyFont="1" applyBorder="1" applyAlignment="1" applyProtection="1">
      <alignment horizontal="left"/>
    </xf>
    <xf numFmtId="0" fontId="6" fillId="0" borderId="24" xfId="0" applyFont="1" applyBorder="1" applyAlignment="1" applyProtection="1">
      <alignment horizontal="left"/>
    </xf>
    <xf numFmtId="0" fontId="6" fillId="0" borderId="23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2" fillId="3" borderId="32" xfId="0" applyFont="1" applyFill="1" applyBorder="1" applyAlignment="1" applyProtection="1">
      <alignment horizontal="center"/>
    </xf>
    <xf numFmtId="0" fontId="2" fillId="3" borderId="31" xfId="0" applyFont="1" applyFill="1" applyBorder="1" applyAlignment="1" applyProtection="1">
      <alignment horizontal="center"/>
    </xf>
    <xf numFmtId="0" fontId="2" fillId="3" borderId="30" xfId="0" applyFont="1" applyFill="1" applyBorder="1" applyAlignment="1" applyProtection="1">
      <alignment horizontal="center"/>
    </xf>
    <xf numFmtId="0" fontId="6" fillId="0" borderId="20" xfId="0" applyFont="1" applyBorder="1" applyProtection="1"/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Protection="1"/>
    <xf numFmtId="0" fontId="2" fillId="0" borderId="25" xfId="0" applyFont="1" applyBorder="1" applyAlignment="1" applyProtection="1">
      <alignment horizontal="center"/>
    </xf>
    <xf numFmtId="0" fontId="2" fillId="0" borderId="21" xfId="0" applyFont="1" applyBorder="1" applyProtection="1"/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center"/>
    </xf>
    <xf numFmtId="0" fontId="6" fillId="0" borderId="26" xfId="0" applyFont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2" fillId="0" borderId="18" xfId="0" applyFont="1" applyBorder="1" applyProtection="1"/>
    <xf numFmtId="0" fontId="2" fillId="0" borderId="15" xfId="0" applyFont="1" applyBorder="1" applyAlignment="1" applyProtection="1">
      <alignment horizontal="right"/>
    </xf>
    <xf numFmtId="0" fontId="2" fillId="0" borderId="14" xfId="0" applyFont="1" applyBorder="1" applyAlignment="1" applyProtection="1">
      <alignment horizontal="right"/>
    </xf>
    <xf numFmtId="0" fontId="2" fillId="0" borderId="13" xfId="0" applyFont="1" applyBorder="1" applyAlignment="1" applyProtection="1">
      <alignment horizontal="right"/>
    </xf>
    <xf numFmtId="0" fontId="4" fillId="6" borderId="10" xfId="0" applyFont="1" applyFill="1" applyBorder="1" applyAlignment="1">
      <alignment horizontal="left" wrapText="1"/>
    </xf>
    <xf numFmtId="0" fontId="4" fillId="6" borderId="9" xfId="0" applyFont="1" applyFill="1" applyBorder="1" applyAlignment="1">
      <alignment horizontal="left" wrapText="1"/>
    </xf>
    <xf numFmtId="0" fontId="4" fillId="6" borderId="3" xfId="0" applyFont="1" applyFill="1" applyBorder="1" applyAlignment="1">
      <alignment horizontal="left" wrapText="1"/>
    </xf>
    <xf numFmtId="0" fontId="4" fillId="6" borderId="2" xfId="0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left" wrapText="1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15" xfId="0" applyFont="1" applyBorder="1"/>
    <xf numFmtId="0" fontId="2" fillId="0" borderId="14" xfId="0" applyFont="1" applyBorder="1"/>
    <xf numFmtId="0" fontId="2" fillId="0" borderId="13" xfId="0" applyFont="1" applyBorder="1"/>
    <xf numFmtId="0" fontId="2" fillId="0" borderId="21" xfId="0" applyFont="1" applyBorder="1"/>
    <xf numFmtId="0" fontId="2" fillId="0" borderId="20" xfId="0" applyFont="1" applyBorder="1"/>
    <xf numFmtId="0" fontId="2" fillId="3" borderId="33" xfId="0" applyFont="1" applyFill="1" applyBorder="1" applyAlignment="1" applyProtection="1">
      <alignment horizontal="left"/>
      <protection locked="0"/>
    </xf>
    <xf numFmtId="0" fontId="2" fillId="3" borderId="30" xfId="0" applyFont="1" applyFill="1" applyBorder="1" applyAlignment="1" applyProtection="1">
      <alignment horizontal="left"/>
      <protection locked="0"/>
    </xf>
    <xf numFmtId="0" fontId="2" fillId="3" borderId="25" xfId="0" applyFont="1" applyFill="1" applyBorder="1" applyAlignment="1" applyProtection="1">
      <alignment horizontal="left"/>
      <protection locked="0"/>
    </xf>
    <xf numFmtId="0" fontId="2" fillId="3" borderId="23" xfId="0" applyFont="1" applyFill="1" applyBorder="1" applyAlignment="1" applyProtection="1">
      <alignment horizontal="left"/>
      <protection locked="0"/>
    </xf>
    <xf numFmtId="0" fontId="2" fillId="0" borderId="18" xfId="0" applyFont="1" applyBorder="1"/>
    <xf numFmtId="0" fontId="2" fillId="0" borderId="17" xfId="0" applyFont="1" applyBorder="1"/>
    <xf numFmtId="0" fontId="2" fillId="0" borderId="15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3" fillId="2" borderId="22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2" fillId="3" borderId="22" xfId="0" applyFont="1" applyFill="1" applyBorder="1" applyAlignment="1" applyProtection="1">
      <alignment horizontal="left"/>
      <protection locked="0"/>
    </xf>
    <xf numFmtId="0" fontId="2" fillId="3" borderId="24" xfId="0" applyFont="1" applyFill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4" borderId="3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22" xfId="0" applyFont="1" applyFill="1" applyBorder="1" applyAlignment="1" applyProtection="1">
      <alignment horizontal="left"/>
      <protection locked="0"/>
    </xf>
    <xf numFmtId="0" fontId="2" fillId="4" borderId="24" xfId="0" applyFont="1" applyFill="1" applyBorder="1" applyAlignment="1" applyProtection="1">
      <alignment horizontal="left"/>
      <protection locked="0"/>
    </xf>
    <xf numFmtId="0" fontId="2" fillId="0" borderId="20" xfId="0" applyFont="1" applyFill="1" applyBorder="1" applyAlignment="1">
      <alignment horizontal="center"/>
    </xf>
    <xf numFmtId="0" fontId="2" fillId="0" borderId="20" xfId="0" applyFont="1" applyBorder="1" applyAlignment="1">
      <alignment horizontal="right"/>
    </xf>
    <xf numFmtId="0" fontId="6" fillId="0" borderId="28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2" fillId="0" borderId="25" xfId="0" applyFont="1" applyBorder="1"/>
    <xf numFmtId="0" fontId="2" fillId="0" borderId="24" xfId="0" applyFont="1" applyBorder="1"/>
    <xf numFmtId="0" fontId="2" fillId="0" borderId="23" xfId="0" applyFont="1" applyBorder="1"/>
    <xf numFmtId="0" fontId="2" fillId="0" borderId="2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23" xfId="0" applyFont="1" applyFill="1" applyBorder="1" applyAlignment="1" applyProtection="1">
      <alignment horizontal="left"/>
      <protection locked="0"/>
    </xf>
    <xf numFmtId="0" fontId="6" fillId="0" borderId="17" xfId="0" applyFont="1" applyBorder="1"/>
    <xf numFmtId="0" fontId="2" fillId="0" borderId="32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4" borderId="30" xfId="0" applyFont="1" applyFill="1" applyBorder="1" applyAlignment="1" applyProtection="1">
      <alignment horizontal="left"/>
      <protection locked="0"/>
    </xf>
    <xf numFmtId="0" fontId="2" fillId="3" borderId="20" xfId="0" applyFont="1" applyFill="1" applyBorder="1" applyAlignment="1" applyProtection="1">
      <alignment horizontal="left"/>
      <protection locked="0"/>
    </xf>
    <xf numFmtId="0" fontId="2" fillId="4" borderId="20" xfId="0" applyFont="1" applyFill="1" applyBorder="1" applyAlignment="1" applyProtection="1">
      <alignment horizontal="left"/>
      <protection locked="0"/>
    </xf>
    <xf numFmtId="0" fontId="2" fillId="0" borderId="20" xfId="0" applyFont="1" applyFill="1" applyBorder="1"/>
    <xf numFmtId="0" fontId="6" fillId="0" borderId="22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0" borderId="0" xfId="0" applyFont="1"/>
    <xf numFmtId="0" fontId="3" fillId="2" borderId="20" xfId="0" applyFont="1" applyFill="1" applyBorder="1" applyAlignment="1">
      <alignment horizontal="center"/>
    </xf>
    <xf numFmtId="0" fontId="2" fillId="0" borderId="16" xfId="0" applyFont="1" applyBorder="1"/>
    <xf numFmtId="0" fontId="7" fillId="0" borderId="17" xfId="0" applyFont="1" applyBorder="1"/>
    <xf numFmtId="0" fontId="2" fillId="0" borderId="8" xfId="0" applyFont="1" applyBorder="1"/>
    <xf numFmtId="0" fontId="2" fillId="0" borderId="11" xfId="0" applyFont="1" applyFill="1" applyBorder="1"/>
    <xf numFmtId="0" fontId="2" fillId="0" borderId="9" xfId="0" applyFont="1" applyFill="1" applyBorder="1"/>
    <xf numFmtId="0" fontId="2" fillId="0" borderId="32" xfId="0" applyFont="1" applyBorder="1" applyAlignment="1">
      <alignment horizontal="right"/>
    </xf>
    <xf numFmtId="0" fontId="2" fillId="5" borderId="11" xfId="0" applyFont="1" applyFill="1" applyBorder="1"/>
    <xf numFmtId="0" fontId="2" fillId="5" borderId="10" xfId="0" applyFont="1" applyFill="1" applyBorder="1"/>
    <xf numFmtId="0" fontId="2" fillId="5" borderId="9" xfId="0" applyFont="1" applyFill="1" applyBorder="1"/>
    <xf numFmtId="0" fontId="2" fillId="5" borderId="3" xfId="0" applyFont="1" applyFill="1" applyBorder="1"/>
    <xf numFmtId="0" fontId="2" fillId="5" borderId="2" xfId="0" applyFont="1" applyFill="1" applyBorder="1"/>
    <xf numFmtId="0" fontId="2" fillId="5" borderId="1" xfId="0" applyFont="1" applyFill="1" applyBorder="1"/>
    <xf numFmtId="0" fontId="2" fillId="0" borderId="8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7" fillId="0" borderId="20" xfId="0" applyFont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30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3" borderId="22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left"/>
    </xf>
    <xf numFmtId="0" fontId="7" fillId="0" borderId="22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11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20" xfId="0" applyFont="1" applyBorder="1" applyAlignment="1">
      <alignment horizontal="left"/>
    </xf>
    <xf numFmtId="0" fontId="15" fillId="5" borderId="32" xfId="0" applyFont="1" applyFill="1" applyBorder="1" applyAlignment="1">
      <alignment horizontal="center" vertical="top" wrapText="1"/>
    </xf>
    <xf numFmtId="0" fontId="15" fillId="5" borderId="31" xfId="0" applyFont="1" applyFill="1" applyBorder="1" applyAlignment="1">
      <alignment horizontal="center" vertical="top" wrapText="1"/>
    </xf>
    <xf numFmtId="0" fontId="15" fillId="5" borderId="30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 applyProtection="1">
      <alignment horizontal="left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247651</xdr:colOff>
      <xdr:row>0</xdr:row>
      <xdr:rowOff>19051</xdr:rowOff>
    </xdr:from>
    <xdr:ext cx="2328597" cy="7498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9051"/>
          <a:ext cx="2328597" cy="749808"/>
        </a:xfrm>
        <a:prstGeom prst="rect">
          <a:avLst/>
        </a:prstGeom>
      </xdr:spPr>
    </xdr:pic>
    <xdr:clientData/>
  </xdr:oneCellAnchor>
  <xdr:oneCellAnchor>
    <xdr:from>
      <xdr:col>6</xdr:col>
      <xdr:colOff>47625</xdr:colOff>
      <xdr:row>0</xdr:row>
      <xdr:rowOff>21483</xdr:rowOff>
    </xdr:from>
    <xdr:ext cx="1685925" cy="744944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3875" y="21483"/>
          <a:ext cx="1685925" cy="744944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3</xdr:row>
          <xdr:rowOff>0</xdr:rowOff>
        </xdr:from>
        <xdr:to>
          <xdr:col>5</xdr:col>
          <xdr:colOff>9525</xdr:colOff>
          <xdr:row>4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4</xdr:row>
          <xdr:rowOff>0</xdr:rowOff>
        </xdr:from>
        <xdr:to>
          <xdr:col>5</xdr:col>
          <xdr:colOff>0</xdr:colOff>
          <xdr:row>5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5</xdr:row>
          <xdr:rowOff>0</xdr:rowOff>
        </xdr:from>
        <xdr:to>
          <xdr:col>5</xdr:col>
          <xdr:colOff>0</xdr:colOff>
          <xdr:row>6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247651</xdr:colOff>
      <xdr:row>0</xdr:row>
      <xdr:rowOff>19051</xdr:rowOff>
    </xdr:from>
    <xdr:ext cx="2328597" cy="7498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9051"/>
          <a:ext cx="2328597" cy="749808"/>
        </a:xfrm>
        <a:prstGeom prst="rect">
          <a:avLst/>
        </a:prstGeom>
      </xdr:spPr>
    </xdr:pic>
    <xdr:clientData/>
  </xdr:oneCellAnchor>
  <xdr:oneCellAnchor>
    <xdr:from>
      <xdr:col>6</xdr:col>
      <xdr:colOff>47625</xdr:colOff>
      <xdr:row>0</xdr:row>
      <xdr:rowOff>21483</xdr:rowOff>
    </xdr:from>
    <xdr:ext cx="1685925" cy="744944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21483"/>
          <a:ext cx="1685925" cy="744944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3</xdr:row>
          <xdr:rowOff>0</xdr:rowOff>
        </xdr:from>
        <xdr:to>
          <xdr:col>5</xdr:col>
          <xdr:colOff>9525</xdr:colOff>
          <xdr:row>4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4</xdr:row>
          <xdr:rowOff>0</xdr:rowOff>
        </xdr:from>
        <xdr:to>
          <xdr:col>5</xdr:col>
          <xdr:colOff>0</xdr:colOff>
          <xdr:row>5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5</xdr:row>
          <xdr:rowOff>0</xdr:rowOff>
        </xdr:from>
        <xdr:to>
          <xdr:col>5</xdr:col>
          <xdr:colOff>0</xdr:colOff>
          <xdr:row>6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485775</xdr:colOff>
          <xdr:row>5</xdr:row>
          <xdr:rowOff>180975</xdr:rowOff>
        </xdr:from>
        <xdr:to>
          <xdr:col>1</xdr:col>
          <xdr:colOff>0</xdr:colOff>
          <xdr:row>7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mith87@email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EA20C-1039-46BF-A822-D26B426FD16B}">
  <sheetPr codeName="Sheet2"/>
  <dimension ref="A1:N197"/>
  <sheetViews>
    <sheetView zoomScaleNormal="100" workbookViewId="0">
      <selection activeCell="I2" sqref="I2"/>
    </sheetView>
  </sheetViews>
  <sheetFormatPr defaultRowHeight="15" x14ac:dyDescent="0.2"/>
  <cols>
    <col min="1" max="8" width="10.7109375" style="28" customWidth="1"/>
    <col min="9" max="9" width="12.7109375" style="28" customWidth="1"/>
    <col min="10" max="10" width="9.140625" style="28"/>
    <col min="11" max="11" width="10.42578125" style="28" bestFit="1" customWidth="1"/>
    <col min="12" max="16384" width="9.140625" style="28"/>
  </cols>
  <sheetData>
    <row r="1" spans="1:14" ht="61.5" customHeight="1" x14ac:dyDescent="0.2">
      <c r="A1" s="194"/>
      <c r="B1" s="194"/>
      <c r="C1" s="194"/>
      <c r="D1" s="194"/>
      <c r="E1" s="38"/>
      <c r="F1" s="194"/>
      <c r="G1" s="194"/>
      <c r="H1" s="194"/>
      <c r="I1" s="194"/>
      <c r="J1" s="38"/>
      <c r="K1" s="38"/>
      <c r="L1" s="38"/>
      <c r="M1" s="38"/>
      <c r="N1" s="38"/>
    </row>
    <row r="2" spans="1:14" x14ac:dyDescent="0.2">
      <c r="A2" s="39" t="s">
        <v>102</v>
      </c>
      <c r="B2" s="195" t="s">
        <v>116</v>
      </c>
      <c r="C2" s="195"/>
      <c r="D2" s="195"/>
      <c r="E2" s="195"/>
      <c r="F2" s="195"/>
      <c r="G2" s="195"/>
      <c r="H2" s="39" t="s">
        <v>101</v>
      </c>
      <c r="I2" s="40">
        <v>43831</v>
      </c>
      <c r="J2" s="38"/>
      <c r="K2" s="38"/>
      <c r="L2" s="38"/>
      <c r="M2" s="38"/>
      <c r="N2" s="38"/>
    </row>
    <row r="3" spans="1:14" ht="15.75" x14ac:dyDescent="0.25">
      <c r="A3" s="39" t="s">
        <v>100</v>
      </c>
      <c r="B3" s="196" t="s">
        <v>117</v>
      </c>
      <c r="C3" s="197"/>
      <c r="D3" s="198"/>
      <c r="E3" s="199" t="s">
        <v>99</v>
      </c>
      <c r="F3" s="200"/>
      <c r="G3" s="201" t="s">
        <v>118</v>
      </c>
      <c r="H3" s="198"/>
      <c r="I3" s="39"/>
      <c r="J3" s="38"/>
      <c r="K3" s="38"/>
      <c r="L3" s="38"/>
      <c r="M3" s="38"/>
      <c r="N3" s="38"/>
    </row>
    <row r="4" spans="1:14" x14ac:dyDescent="0.2">
      <c r="A4" s="178" t="s">
        <v>125</v>
      </c>
      <c r="B4" s="179"/>
      <c r="C4" s="41">
        <v>260</v>
      </c>
      <c r="D4" s="42" t="s">
        <v>98</v>
      </c>
      <c r="E4" s="43"/>
      <c r="F4" s="44" t="s">
        <v>97</v>
      </c>
      <c r="G4" s="180" t="s">
        <v>104</v>
      </c>
      <c r="H4" s="181"/>
      <c r="I4" s="45">
        <v>50</v>
      </c>
      <c r="J4" s="38"/>
      <c r="K4" s="38"/>
      <c r="L4" s="38"/>
      <c r="M4" s="38"/>
      <c r="N4" s="38"/>
    </row>
    <row r="5" spans="1:14" x14ac:dyDescent="0.2">
      <c r="A5" s="182"/>
      <c r="B5" s="183"/>
      <c r="C5" s="183"/>
      <c r="D5" s="184"/>
      <c r="E5" s="43"/>
      <c r="F5" s="44" t="s">
        <v>103</v>
      </c>
      <c r="G5" s="188" t="s">
        <v>96</v>
      </c>
      <c r="H5" s="188"/>
      <c r="I5" s="46" t="s">
        <v>119</v>
      </c>
      <c r="J5" s="38"/>
      <c r="K5" s="38"/>
      <c r="L5" s="38"/>
      <c r="M5" s="38"/>
      <c r="N5" s="38"/>
    </row>
    <row r="6" spans="1:14" x14ac:dyDescent="0.2">
      <c r="A6" s="185"/>
      <c r="B6" s="186"/>
      <c r="C6" s="186"/>
      <c r="D6" s="187"/>
      <c r="E6" s="43"/>
      <c r="F6" s="44" t="s">
        <v>95</v>
      </c>
      <c r="G6" s="189"/>
      <c r="H6" s="189"/>
      <c r="I6" s="189"/>
      <c r="J6" s="38"/>
      <c r="K6" s="38"/>
      <c r="L6" s="38"/>
      <c r="M6" s="38"/>
      <c r="N6" s="38"/>
    </row>
    <row r="7" spans="1:14" ht="15.75" x14ac:dyDescent="0.25">
      <c r="A7" s="190" t="s">
        <v>94</v>
      </c>
      <c r="B7" s="191"/>
      <c r="C7" s="191"/>
      <c r="D7" s="191"/>
      <c r="E7" s="191"/>
      <c r="F7" s="191"/>
      <c r="G7" s="192"/>
      <c r="H7" s="193"/>
      <c r="I7" s="193"/>
      <c r="J7" s="38"/>
      <c r="K7" s="38"/>
      <c r="L7" s="38"/>
      <c r="M7" s="38"/>
      <c r="N7" s="38"/>
    </row>
    <row r="8" spans="1:14" ht="15.75" thickBot="1" x14ac:dyDescent="0.25">
      <c r="A8" s="202" t="s">
        <v>93</v>
      </c>
      <c r="B8" s="202"/>
      <c r="C8" s="202"/>
      <c r="D8" s="202"/>
      <c r="E8" s="202"/>
      <c r="F8" s="47" t="s">
        <v>7</v>
      </c>
      <c r="G8" s="192"/>
      <c r="H8" s="193"/>
      <c r="I8" s="193"/>
      <c r="J8" s="38"/>
      <c r="K8" s="38"/>
      <c r="L8" s="38"/>
      <c r="M8" s="38"/>
      <c r="N8" s="38"/>
    </row>
    <row r="9" spans="1:14" x14ac:dyDescent="0.2">
      <c r="A9" s="204" t="s">
        <v>121</v>
      </c>
      <c r="B9" s="204"/>
      <c r="C9" s="204"/>
      <c r="D9" s="204"/>
      <c r="E9" s="204"/>
      <c r="F9" s="19">
        <v>10000</v>
      </c>
      <c r="G9" s="205" t="s">
        <v>92</v>
      </c>
      <c r="H9" s="205"/>
      <c r="I9" s="205"/>
      <c r="J9" s="38"/>
      <c r="K9" s="38"/>
      <c r="L9" s="38"/>
      <c r="M9" s="38"/>
      <c r="N9" s="38"/>
    </row>
    <row r="10" spans="1:14" x14ac:dyDescent="0.2">
      <c r="A10" s="205"/>
      <c r="B10" s="205"/>
      <c r="C10" s="205"/>
      <c r="D10" s="205"/>
      <c r="E10" s="205"/>
      <c r="F10" s="19"/>
      <c r="G10" s="203" t="s">
        <v>91</v>
      </c>
      <c r="H10" s="203"/>
      <c r="I10" s="48">
        <f>F40+H95+H111</f>
        <v>516550</v>
      </c>
      <c r="J10" s="38"/>
      <c r="K10" s="38"/>
      <c r="L10" s="38"/>
      <c r="M10" s="38"/>
      <c r="N10" s="38"/>
    </row>
    <row r="11" spans="1:14" ht="15.75" thickBot="1" x14ac:dyDescent="0.25">
      <c r="A11" s="202" t="s">
        <v>90</v>
      </c>
      <c r="B11" s="202"/>
      <c r="C11" s="202"/>
      <c r="D11" s="202"/>
      <c r="E11" s="202"/>
      <c r="F11" s="49"/>
      <c r="G11" s="203" t="s">
        <v>89</v>
      </c>
      <c r="H11" s="203"/>
      <c r="I11" s="48">
        <f>H142+H156+H169</f>
        <v>390968.39500000002</v>
      </c>
      <c r="J11" s="38"/>
      <c r="K11" s="38"/>
      <c r="L11" s="38"/>
      <c r="M11" s="38"/>
      <c r="N11" s="38"/>
    </row>
    <row r="12" spans="1:14" x14ac:dyDescent="0.2">
      <c r="A12" s="204"/>
      <c r="B12" s="204"/>
      <c r="C12" s="204"/>
      <c r="D12" s="204"/>
      <c r="E12" s="204"/>
      <c r="F12" s="19"/>
      <c r="G12" s="203" t="s">
        <v>88</v>
      </c>
      <c r="H12" s="203"/>
      <c r="I12" s="48">
        <f>I10-I11</f>
        <v>125581.60499999998</v>
      </c>
      <c r="J12" s="38"/>
      <c r="K12" s="38"/>
      <c r="L12" s="38"/>
      <c r="M12" s="38"/>
      <c r="N12" s="38"/>
    </row>
    <row r="13" spans="1:14" x14ac:dyDescent="0.2">
      <c r="A13" s="205"/>
      <c r="B13" s="205"/>
      <c r="C13" s="205"/>
      <c r="D13" s="205"/>
      <c r="E13" s="205"/>
      <c r="F13" s="19"/>
      <c r="G13" s="203" t="s">
        <v>87</v>
      </c>
      <c r="H13" s="203"/>
      <c r="I13" s="48">
        <f>I10+D184</f>
        <v>640050</v>
      </c>
      <c r="J13" s="38"/>
      <c r="K13" s="38"/>
      <c r="L13" s="38"/>
      <c r="M13" s="38"/>
      <c r="N13" s="38"/>
    </row>
    <row r="14" spans="1:14" ht="15.75" thickBot="1" x14ac:dyDescent="0.25">
      <c r="A14" s="202" t="s">
        <v>86</v>
      </c>
      <c r="B14" s="202"/>
      <c r="C14" s="202"/>
      <c r="D14" s="202"/>
      <c r="E14" s="202"/>
      <c r="F14" s="49"/>
      <c r="G14" s="203" t="s">
        <v>85</v>
      </c>
      <c r="H14" s="203"/>
      <c r="I14" s="48">
        <f>I11+I184</f>
        <v>394968.39500000002</v>
      </c>
      <c r="J14" s="38"/>
      <c r="K14" s="38"/>
      <c r="L14" s="38"/>
      <c r="M14" s="38"/>
      <c r="N14" s="38"/>
    </row>
    <row r="15" spans="1:14" x14ac:dyDescent="0.2">
      <c r="A15" s="204" t="s">
        <v>122</v>
      </c>
      <c r="B15" s="204"/>
      <c r="C15" s="204"/>
      <c r="D15" s="204"/>
      <c r="E15" s="204"/>
      <c r="F15" s="19">
        <v>5000</v>
      </c>
      <c r="G15" s="203" t="s">
        <v>84</v>
      </c>
      <c r="H15" s="203"/>
      <c r="I15" s="48">
        <f>I13-I14</f>
        <v>245081.60499999998</v>
      </c>
      <c r="J15" s="38"/>
      <c r="K15" s="38"/>
      <c r="L15" s="38"/>
      <c r="M15" s="38"/>
      <c r="N15" s="38"/>
    </row>
    <row r="16" spans="1:14" x14ac:dyDescent="0.2">
      <c r="A16" s="205"/>
      <c r="B16" s="205"/>
      <c r="C16" s="205"/>
      <c r="D16" s="205"/>
      <c r="E16" s="205"/>
      <c r="F16" s="19"/>
      <c r="G16" s="212"/>
      <c r="H16" s="213"/>
      <c r="I16" s="213"/>
      <c r="J16" s="38"/>
      <c r="K16" s="38"/>
      <c r="L16" s="38"/>
      <c r="M16" s="38"/>
      <c r="N16" s="38"/>
    </row>
    <row r="17" spans="1:14" ht="15.75" thickBot="1" x14ac:dyDescent="0.25">
      <c r="A17" s="202" t="s">
        <v>123</v>
      </c>
      <c r="B17" s="202"/>
      <c r="C17" s="50" t="s">
        <v>71</v>
      </c>
      <c r="D17" s="51" t="s">
        <v>70</v>
      </c>
      <c r="E17" s="51" t="s">
        <v>69</v>
      </c>
      <c r="F17" s="52" t="s">
        <v>7</v>
      </c>
      <c r="G17" s="206" t="s">
        <v>83</v>
      </c>
      <c r="H17" s="207"/>
      <c r="I17" s="208"/>
      <c r="J17" s="38"/>
      <c r="K17" s="38"/>
      <c r="L17" s="38"/>
      <c r="M17" s="38"/>
      <c r="N17" s="38"/>
    </row>
    <row r="18" spans="1:14" x14ac:dyDescent="0.2">
      <c r="A18" s="204" t="s">
        <v>124</v>
      </c>
      <c r="B18" s="204"/>
      <c r="C18" s="53" t="s">
        <v>126</v>
      </c>
      <c r="D18" s="53">
        <v>6000</v>
      </c>
      <c r="E18" s="53"/>
      <c r="F18" s="31">
        <f>D18*E18</f>
        <v>0</v>
      </c>
      <c r="G18" s="209" t="s">
        <v>82</v>
      </c>
      <c r="H18" s="210"/>
      <c r="I18" s="211"/>
      <c r="J18" s="38"/>
      <c r="K18" s="38"/>
      <c r="L18" s="38"/>
      <c r="M18" s="38"/>
      <c r="N18" s="38"/>
    </row>
    <row r="19" spans="1:14" x14ac:dyDescent="0.2">
      <c r="A19" s="205"/>
      <c r="B19" s="205"/>
      <c r="C19" s="39"/>
      <c r="D19" s="39"/>
      <c r="E19" s="39"/>
      <c r="F19" s="19">
        <f t="shared" ref="F19:F21" si="0">D19*E19</f>
        <v>0</v>
      </c>
      <c r="G19" s="192"/>
      <c r="H19" s="193"/>
      <c r="I19" s="193"/>
      <c r="J19" s="38"/>
      <c r="K19" s="38"/>
      <c r="L19" s="38"/>
      <c r="M19" s="38"/>
      <c r="N19" s="38"/>
    </row>
    <row r="20" spans="1:14" x14ac:dyDescent="0.2">
      <c r="A20" s="205"/>
      <c r="B20" s="205"/>
      <c r="C20" s="39"/>
      <c r="D20" s="39"/>
      <c r="E20" s="39"/>
      <c r="F20" s="19">
        <f t="shared" si="0"/>
        <v>0</v>
      </c>
      <c r="G20" s="192"/>
      <c r="H20" s="193"/>
      <c r="I20" s="193"/>
      <c r="J20" s="38"/>
      <c r="K20" s="38"/>
      <c r="L20" s="38"/>
      <c r="M20" s="38"/>
      <c r="N20" s="38"/>
    </row>
    <row r="21" spans="1:14" x14ac:dyDescent="0.2">
      <c r="A21" s="205"/>
      <c r="B21" s="205"/>
      <c r="C21" s="39"/>
      <c r="D21" s="39"/>
      <c r="E21" s="39"/>
      <c r="F21" s="19">
        <f t="shared" si="0"/>
        <v>0</v>
      </c>
      <c r="G21" s="212"/>
      <c r="H21" s="213"/>
      <c r="I21" s="213"/>
      <c r="J21" s="38"/>
      <c r="K21" s="38"/>
      <c r="L21" s="38"/>
      <c r="M21" s="38"/>
      <c r="N21" s="38"/>
    </row>
    <row r="22" spans="1:14" ht="15.75" thickBot="1" x14ac:dyDescent="0.25">
      <c r="A22" s="202" t="s">
        <v>81</v>
      </c>
      <c r="B22" s="202"/>
      <c r="C22" s="51" t="s">
        <v>80</v>
      </c>
      <c r="D22" s="51" t="s">
        <v>79</v>
      </c>
      <c r="E22" s="51" t="s">
        <v>78</v>
      </c>
      <c r="F22" s="52" t="s">
        <v>7</v>
      </c>
      <c r="G22" s="206" t="s">
        <v>77</v>
      </c>
      <c r="H22" s="207"/>
      <c r="I22" s="208"/>
      <c r="J22" s="38"/>
      <c r="K22" s="38"/>
      <c r="L22" s="38"/>
      <c r="M22" s="38"/>
      <c r="N22" s="38"/>
    </row>
    <row r="23" spans="1:14" x14ac:dyDescent="0.2">
      <c r="A23" s="204" t="s">
        <v>127</v>
      </c>
      <c r="B23" s="204"/>
      <c r="C23" s="53">
        <v>80</v>
      </c>
      <c r="D23" s="54">
        <v>85</v>
      </c>
      <c r="E23" s="54">
        <v>140</v>
      </c>
      <c r="F23" s="31">
        <f>C23*D23</f>
        <v>6800</v>
      </c>
      <c r="G23" s="209" t="s">
        <v>76</v>
      </c>
      <c r="H23" s="210"/>
      <c r="I23" s="211"/>
      <c r="J23" s="38"/>
      <c r="K23" s="38"/>
      <c r="L23" s="38"/>
      <c r="M23" s="38"/>
      <c r="N23" s="38"/>
    </row>
    <row r="24" spans="1:14" x14ac:dyDescent="0.2">
      <c r="A24" s="205"/>
      <c r="B24" s="205"/>
      <c r="C24" s="39"/>
      <c r="D24" s="55"/>
      <c r="E24" s="55"/>
      <c r="F24" s="19">
        <f t="shared" ref="F24:F26" si="1">C24*D24</f>
        <v>0</v>
      </c>
      <c r="G24" s="192"/>
      <c r="H24" s="193"/>
      <c r="I24" s="193"/>
      <c r="J24" s="38"/>
      <c r="K24" s="38"/>
      <c r="L24" s="38"/>
      <c r="M24" s="38"/>
      <c r="N24" s="38"/>
    </row>
    <row r="25" spans="1:14" x14ac:dyDescent="0.2">
      <c r="A25" s="205"/>
      <c r="B25" s="205"/>
      <c r="C25" s="39"/>
      <c r="D25" s="55"/>
      <c r="E25" s="55"/>
      <c r="F25" s="19">
        <f>C25*D25</f>
        <v>0</v>
      </c>
      <c r="G25" s="192"/>
      <c r="H25" s="193"/>
      <c r="I25" s="193"/>
      <c r="J25" s="38"/>
      <c r="K25" s="38"/>
      <c r="L25" s="38"/>
      <c r="M25" s="38"/>
      <c r="N25" s="38"/>
    </row>
    <row r="26" spans="1:14" x14ac:dyDescent="0.2">
      <c r="A26" s="205"/>
      <c r="B26" s="205"/>
      <c r="C26" s="39"/>
      <c r="D26" s="55"/>
      <c r="E26" s="55"/>
      <c r="F26" s="19">
        <f t="shared" si="1"/>
        <v>0</v>
      </c>
      <c r="G26" s="192"/>
      <c r="H26" s="193"/>
      <c r="I26" s="193"/>
      <c r="J26" s="38"/>
      <c r="K26" s="38"/>
      <c r="L26" s="38"/>
      <c r="M26" s="38"/>
      <c r="N26" s="38"/>
    </row>
    <row r="27" spans="1:14" ht="15.75" thickBot="1" x14ac:dyDescent="0.25">
      <c r="A27" s="202" t="s">
        <v>75</v>
      </c>
      <c r="B27" s="202"/>
      <c r="C27" s="51" t="s">
        <v>63</v>
      </c>
      <c r="D27" s="51" t="s">
        <v>74</v>
      </c>
      <c r="E27" s="51" t="s">
        <v>73</v>
      </c>
      <c r="F27" s="52" t="s">
        <v>7</v>
      </c>
      <c r="G27" s="192"/>
      <c r="H27" s="193"/>
      <c r="I27" s="193"/>
      <c r="J27" s="38"/>
      <c r="K27" s="38"/>
      <c r="L27" s="38"/>
      <c r="M27" s="56"/>
      <c r="N27" s="38"/>
    </row>
    <row r="28" spans="1:14" x14ac:dyDescent="0.2">
      <c r="A28" s="204" t="s">
        <v>128</v>
      </c>
      <c r="B28" s="204"/>
      <c r="C28" s="53">
        <v>15</v>
      </c>
      <c r="D28" s="53">
        <v>300</v>
      </c>
      <c r="E28" s="57">
        <v>1.9</v>
      </c>
      <c r="F28" s="31">
        <f>C28*D28*E28</f>
        <v>8550</v>
      </c>
      <c r="G28" s="192"/>
      <c r="H28" s="193"/>
      <c r="I28" s="193"/>
      <c r="J28" s="38"/>
      <c r="K28" s="38"/>
      <c r="L28" s="38"/>
      <c r="M28" s="38"/>
      <c r="N28" s="38"/>
    </row>
    <row r="29" spans="1:14" x14ac:dyDescent="0.2">
      <c r="A29" s="205"/>
      <c r="B29" s="205"/>
      <c r="C29" s="39"/>
      <c r="D29" s="39"/>
      <c r="E29" s="58"/>
      <c r="F29" s="19">
        <f t="shared" ref="F29:F32" si="2">C29*D29*E29</f>
        <v>0</v>
      </c>
      <c r="G29" s="192"/>
      <c r="H29" s="193"/>
      <c r="I29" s="193"/>
      <c r="J29" s="38"/>
      <c r="K29" s="38"/>
      <c r="L29" s="38"/>
      <c r="M29" s="38"/>
      <c r="N29" s="38"/>
    </row>
    <row r="30" spans="1:14" x14ac:dyDescent="0.2">
      <c r="A30" s="205"/>
      <c r="B30" s="205"/>
      <c r="C30" s="39"/>
      <c r="D30" s="39"/>
      <c r="E30" s="58"/>
      <c r="F30" s="19">
        <f t="shared" si="2"/>
        <v>0</v>
      </c>
      <c r="G30" s="192"/>
      <c r="H30" s="193"/>
      <c r="I30" s="193"/>
      <c r="J30" s="38"/>
      <c r="K30" s="38"/>
      <c r="L30" s="38"/>
      <c r="M30" s="38"/>
      <c r="N30" s="38"/>
    </row>
    <row r="31" spans="1:14" x14ac:dyDescent="0.2">
      <c r="A31" s="205"/>
      <c r="B31" s="205"/>
      <c r="C31" s="39"/>
      <c r="D31" s="39"/>
      <c r="E31" s="58"/>
      <c r="F31" s="19">
        <f t="shared" si="2"/>
        <v>0</v>
      </c>
      <c r="G31" s="192"/>
      <c r="H31" s="193"/>
      <c r="I31" s="193"/>
      <c r="J31" s="38"/>
      <c r="K31" s="38"/>
      <c r="L31" s="38"/>
      <c r="M31" s="38"/>
      <c r="N31" s="38"/>
    </row>
    <row r="32" spans="1:14" x14ac:dyDescent="0.2">
      <c r="A32" s="205"/>
      <c r="B32" s="205"/>
      <c r="C32" s="39"/>
      <c r="D32" s="39"/>
      <c r="E32" s="58"/>
      <c r="F32" s="19">
        <f t="shared" si="2"/>
        <v>0</v>
      </c>
      <c r="G32" s="192"/>
      <c r="H32" s="193"/>
      <c r="I32" s="193"/>
      <c r="J32" s="38"/>
      <c r="K32" s="38"/>
      <c r="L32" s="38"/>
      <c r="M32" s="38"/>
      <c r="N32" s="38"/>
    </row>
    <row r="33" spans="1:14" ht="15.75" thickBot="1" x14ac:dyDescent="0.25">
      <c r="A33" s="216" t="s">
        <v>72</v>
      </c>
      <c r="B33" s="216"/>
      <c r="C33" s="50" t="s">
        <v>71</v>
      </c>
      <c r="D33" s="51" t="s">
        <v>70</v>
      </c>
      <c r="E33" s="51" t="s">
        <v>69</v>
      </c>
      <c r="F33" s="52" t="s">
        <v>7</v>
      </c>
      <c r="G33" s="192"/>
      <c r="H33" s="193"/>
      <c r="I33" s="193"/>
      <c r="J33" s="38"/>
      <c r="K33" s="38"/>
      <c r="L33" s="38"/>
      <c r="M33" s="38"/>
      <c r="N33" s="38"/>
    </row>
    <row r="34" spans="1:14" x14ac:dyDescent="0.2">
      <c r="A34" s="209"/>
      <c r="B34" s="210"/>
      <c r="C34" s="53"/>
      <c r="D34" s="53"/>
      <c r="E34" s="53"/>
      <c r="F34" s="31">
        <f>D34*E34</f>
        <v>0</v>
      </c>
      <c r="G34" s="192"/>
      <c r="H34" s="193"/>
      <c r="I34" s="193"/>
      <c r="J34" s="38"/>
      <c r="K34" s="38"/>
      <c r="L34" s="38"/>
      <c r="M34" s="38"/>
      <c r="N34" s="38"/>
    </row>
    <row r="35" spans="1:14" x14ac:dyDescent="0.2">
      <c r="A35" s="214"/>
      <c r="B35" s="215"/>
      <c r="C35" s="39"/>
      <c r="D35" s="39"/>
      <c r="E35" s="39"/>
      <c r="F35" s="19">
        <f>D35*E35</f>
        <v>0</v>
      </c>
      <c r="G35" s="192"/>
      <c r="H35" s="193"/>
      <c r="I35" s="193"/>
      <c r="J35" s="38"/>
      <c r="K35" s="38"/>
      <c r="L35" s="38"/>
      <c r="M35" s="38"/>
      <c r="N35" s="38"/>
    </row>
    <row r="36" spans="1:14" ht="15.75" thickBot="1" x14ac:dyDescent="0.25">
      <c r="A36" s="202" t="s">
        <v>68</v>
      </c>
      <c r="B36" s="202"/>
      <c r="C36" s="202"/>
      <c r="D36" s="202"/>
      <c r="E36" s="202"/>
      <c r="F36" s="59"/>
      <c r="G36" s="192"/>
      <c r="H36" s="193"/>
      <c r="I36" s="193"/>
      <c r="J36" s="38"/>
      <c r="K36" s="38"/>
      <c r="L36" s="38"/>
      <c r="M36" s="38"/>
      <c r="N36" s="38"/>
    </row>
    <row r="37" spans="1:14" x14ac:dyDescent="0.2">
      <c r="A37" s="204" t="s">
        <v>142</v>
      </c>
      <c r="B37" s="204"/>
      <c r="C37" s="204"/>
      <c r="D37" s="204"/>
      <c r="E37" s="204"/>
      <c r="F37" s="60">
        <v>13200</v>
      </c>
      <c r="G37" s="192"/>
      <c r="H37" s="193"/>
      <c r="I37" s="193"/>
      <c r="J37" s="38"/>
      <c r="K37" s="38"/>
      <c r="L37" s="38"/>
      <c r="M37" s="38"/>
      <c r="N37" s="38"/>
    </row>
    <row r="38" spans="1:14" x14ac:dyDescent="0.2">
      <c r="A38" s="205"/>
      <c r="B38" s="205"/>
      <c r="C38" s="205"/>
      <c r="D38" s="205"/>
      <c r="E38" s="205"/>
      <c r="F38" s="61"/>
      <c r="G38" s="192"/>
      <c r="H38" s="193"/>
      <c r="I38" s="193"/>
      <c r="J38" s="38"/>
      <c r="K38" s="38"/>
      <c r="L38" s="38"/>
      <c r="M38" s="38"/>
      <c r="N38" s="38"/>
    </row>
    <row r="39" spans="1:14" x14ac:dyDescent="0.2">
      <c r="A39" s="205"/>
      <c r="B39" s="205"/>
      <c r="C39" s="205"/>
      <c r="D39" s="205"/>
      <c r="E39" s="205"/>
      <c r="F39" s="61"/>
      <c r="G39" s="192"/>
      <c r="H39" s="193"/>
      <c r="I39" s="193"/>
      <c r="J39" s="38"/>
      <c r="K39" s="38"/>
      <c r="L39" s="38"/>
      <c r="M39" s="38"/>
      <c r="N39" s="38"/>
    </row>
    <row r="40" spans="1:14" x14ac:dyDescent="0.2">
      <c r="A40" s="220"/>
      <c r="B40" s="221"/>
      <c r="C40" s="222" t="s">
        <v>67</v>
      </c>
      <c r="D40" s="222"/>
      <c r="E40" s="222"/>
      <c r="F40" s="62">
        <f>SUM(F9:F39)</f>
        <v>43550</v>
      </c>
      <c r="G40" s="192"/>
      <c r="H40" s="193"/>
      <c r="I40" s="193"/>
      <c r="J40" s="38"/>
      <c r="K40" s="38"/>
      <c r="L40" s="38"/>
      <c r="M40" s="38"/>
      <c r="N40" s="38"/>
    </row>
    <row r="41" spans="1:14" ht="15.75" x14ac:dyDescent="0.25">
      <c r="A41" s="217" t="s">
        <v>66</v>
      </c>
      <c r="B41" s="217"/>
      <c r="C41" s="217"/>
      <c r="D41" s="217"/>
      <c r="E41" s="217"/>
      <c r="F41" s="217"/>
      <c r="G41" s="217"/>
      <c r="H41" s="217"/>
      <c r="I41" s="38"/>
      <c r="J41" s="38"/>
      <c r="K41" s="38"/>
      <c r="L41" s="38"/>
      <c r="M41" s="38"/>
      <c r="N41" s="38"/>
    </row>
    <row r="42" spans="1:14" x14ac:dyDescent="0.2">
      <c r="A42" s="214" t="s">
        <v>65</v>
      </c>
      <c r="B42" s="215"/>
      <c r="C42" s="218"/>
      <c r="D42" s="219" t="s">
        <v>64</v>
      </c>
      <c r="E42" s="219"/>
      <c r="F42" s="39" t="s">
        <v>63</v>
      </c>
      <c r="G42" s="39" t="s">
        <v>62</v>
      </c>
      <c r="H42" s="39" t="s">
        <v>7</v>
      </c>
      <c r="I42" s="38"/>
      <c r="J42" s="38"/>
      <c r="K42" s="38"/>
      <c r="L42" s="38"/>
      <c r="M42" s="38"/>
      <c r="N42" s="38"/>
    </row>
    <row r="43" spans="1:14" x14ac:dyDescent="0.2">
      <c r="A43" s="205" t="s">
        <v>131</v>
      </c>
      <c r="B43" s="205"/>
      <c r="C43" s="205"/>
      <c r="D43" s="214" t="s">
        <v>129</v>
      </c>
      <c r="E43" s="218"/>
      <c r="F43" s="39">
        <v>10</v>
      </c>
      <c r="G43" s="39">
        <v>1000</v>
      </c>
      <c r="H43" s="48">
        <f>F43*G43</f>
        <v>10000</v>
      </c>
      <c r="I43" s="38"/>
      <c r="J43" s="38"/>
      <c r="K43" s="38"/>
      <c r="L43" s="38"/>
      <c r="M43" s="38"/>
      <c r="N43" s="38"/>
    </row>
    <row r="44" spans="1:14" x14ac:dyDescent="0.2">
      <c r="A44" s="205" t="s">
        <v>133</v>
      </c>
      <c r="B44" s="205"/>
      <c r="C44" s="205"/>
      <c r="D44" s="214" t="s">
        <v>130</v>
      </c>
      <c r="E44" s="218"/>
      <c r="F44" s="39">
        <v>5</v>
      </c>
      <c r="G44" s="39">
        <v>1200</v>
      </c>
      <c r="H44" s="48">
        <f t="shared" ref="H44:H46" si="3">F44*G44</f>
        <v>6000</v>
      </c>
      <c r="I44" s="38"/>
      <c r="J44" s="38"/>
      <c r="K44" s="38"/>
      <c r="L44" s="38"/>
      <c r="M44" s="38"/>
      <c r="N44" s="38"/>
    </row>
    <row r="45" spans="1:14" x14ac:dyDescent="0.2">
      <c r="A45" s="205" t="s">
        <v>132</v>
      </c>
      <c r="B45" s="205"/>
      <c r="C45" s="205"/>
      <c r="D45" s="214" t="s">
        <v>130</v>
      </c>
      <c r="E45" s="218"/>
      <c r="F45" s="39">
        <v>2</v>
      </c>
      <c r="G45" s="39">
        <v>2000</v>
      </c>
      <c r="H45" s="48">
        <f t="shared" si="3"/>
        <v>4000</v>
      </c>
      <c r="I45" s="38"/>
      <c r="J45" s="38"/>
      <c r="K45" s="38"/>
      <c r="L45" s="38"/>
      <c r="M45" s="38"/>
      <c r="N45" s="38"/>
    </row>
    <row r="46" spans="1:14" x14ac:dyDescent="0.2">
      <c r="A46" s="205"/>
      <c r="B46" s="205"/>
      <c r="C46" s="205"/>
      <c r="D46" s="214"/>
      <c r="E46" s="218"/>
      <c r="F46" s="39"/>
      <c r="G46" s="39"/>
      <c r="H46" s="48">
        <f t="shared" si="3"/>
        <v>0</v>
      </c>
      <c r="I46" s="38"/>
      <c r="J46" s="38"/>
      <c r="K46" s="38"/>
      <c r="L46" s="38"/>
      <c r="M46" s="38"/>
      <c r="N46" s="38"/>
    </row>
    <row r="47" spans="1:14" x14ac:dyDescent="0.2">
      <c r="A47" s="193"/>
      <c r="B47" s="193"/>
      <c r="C47" s="193"/>
      <c r="D47" s="193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spans="1:14" ht="15.75" x14ac:dyDescent="0.25">
      <c r="A48" s="217" t="s">
        <v>61</v>
      </c>
      <c r="B48" s="217"/>
      <c r="C48" s="217"/>
      <c r="D48" s="217"/>
      <c r="E48" s="217"/>
      <c r="F48" s="217"/>
      <c r="G48" s="217"/>
      <c r="H48" s="217"/>
      <c r="I48" s="63" t="s">
        <v>60</v>
      </c>
      <c r="J48" s="38"/>
      <c r="K48" s="38"/>
      <c r="L48" s="38"/>
      <c r="M48" s="38"/>
      <c r="N48" s="38"/>
    </row>
    <row r="49" spans="1:14" x14ac:dyDescent="0.2">
      <c r="A49" s="205" t="s">
        <v>105</v>
      </c>
      <c r="B49" s="205"/>
      <c r="C49" s="205"/>
      <c r="D49" s="205"/>
      <c r="E49" s="205"/>
      <c r="F49" s="205"/>
      <c r="G49" s="205"/>
      <c r="H49" s="205"/>
      <c r="I49" s="38"/>
      <c r="J49" s="38"/>
      <c r="K49" s="38"/>
      <c r="L49" s="38"/>
      <c r="M49" s="38"/>
      <c r="N49" s="38"/>
    </row>
    <row r="50" spans="1:14" ht="15.75" thickBot="1" x14ac:dyDescent="0.25">
      <c r="A50" s="202" t="s">
        <v>59</v>
      </c>
      <c r="B50" s="202"/>
      <c r="C50" s="202" t="s">
        <v>58</v>
      </c>
      <c r="D50" s="202"/>
      <c r="E50" s="51" t="s">
        <v>57</v>
      </c>
      <c r="F50" s="51" t="s">
        <v>56</v>
      </c>
      <c r="G50" s="64" t="s">
        <v>55</v>
      </c>
      <c r="H50" s="51" t="s">
        <v>7</v>
      </c>
      <c r="I50" s="38"/>
      <c r="J50" s="38"/>
      <c r="K50" s="38"/>
      <c r="L50" s="38"/>
      <c r="M50" s="38"/>
      <c r="N50" s="38"/>
    </row>
    <row r="51" spans="1:14" ht="15" customHeight="1" x14ac:dyDescent="0.2">
      <c r="A51" s="223" t="s">
        <v>143</v>
      </c>
      <c r="B51" s="223"/>
      <c r="C51" s="223"/>
      <c r="D51" s="223"/>
      <c r="E51" s="65"/>
      <c r="F51" s="65"/>
      <c r="G51" s="65"/>
      <c r="H51" s="66">
        <v>65000</v>
      </c>
      <c r="I51" s="225" t="s">
        <v>106</v>
      </c>
      <c r="J51" s="38"/>
      <c r="K51" s="38"/>
      <c r="L51" s="38"/>
      <c r="M51" s="38"/>
      <c r="N51" s="38"/>
    </row>
    <row r="52" spans="1:14" x14ac:dyDescent="0.2">
      <c r="A52" s="223" t="s">
        <v>138</v>
      </c>
      <c r="B52" s="223"/>
      <c r="C52" s="223" t="s">
        <v>134</v>
      </c>
      <c r="D52" s="223"/>
      <c r="E52" s="65">
        <v>4020</v>
      </c>
      <c r="F52" s="65">
        <v>1970</v>
      </c>
      <c r="G52" s="65">
        <v>8000</v>
      </c>
      <c r="H52" s="66">
        <v>15000</v>
      </c>
      <c r="I52" s="225"/>
      <c r="J52" s="38"/>
      <c r="K52" s="38"/>
      <c r="L52" s="38"/>
      <c r="M52" s="38"/>
      <c r="N52" s="38"/>
    </row>
    <row r="53" spans="1:14" x14ac:dyDescent="0.2">
      <c r="A53" s="67" t="s">
        <v>135</v>
      </c>
      <c r="B53" s="68"/>
      <c r="C53" s="67" t="s">
        <v>136</v>
      </c>
      <c r="D53" s="68"/>
      <c r="E53" s="69" t="s">
        <v>137</v>
      </c>
      <c r="F53" s="69">
        <v>2011</v>
      </c>
      <c r="G53" s="69">
        <v>1200</v>
      </c>
      <c r="H53" s="48">
        <v>21000</v>
      </c>
      <c r="I53" s="225"/>
      <c r="J53" s="38"/>
      <c r="K53" s="38"/>
      <c r="L53" s="38"/>
      <c r="M53" s="38"/>
      <c r="N53" s="38"/>
    </row>
    <row r="54" spans="1:14" x14ac:dyDescent="0.2">
      <c r="A54" s="67" t="s">
        <v>139</v>
      </c>
      <c r="B54" s="68"/>
      <c r="C54" s="67" t="s">
        <v>140</v>
      </c>
      <c r="D54" s="68"/>
      <c r="E54" s="69" t="s">
        <v>141</v>
      </c>
      <c r="F54" s="69">
        <v>2006</v>
      </c>
      <c r="G54" s="69"/>
      <c r="H54" s="48">
        <v>16000</v>
      </c>
      <c r="I54" s="225"/>
      <c r="J54" s="38"/>
      <c r="K54" s="38"/>
      <c r="L54" s="38"/>
      <c r="M54" s="38"/>
      <c r="N54" s="38"/>
    </row>
    <row r="55" spans="1:14" x14ac:dyDescent="0.2">
      <c r="A55" s="224"/>
      <c r="B55" s="224"/>
      <c r="C55" s="224"/>
      <c r="D55" s="224"/>
      <c r="E55" s="69"/>
      <c r="F55" s="69"/>
      <c r="G55" s="69"/>
      <c r="H55" s="48"/>
      <c r="I55" s="225"/>
      <c r="J55" s="38"/>
      <c r="K55" s="38"/>
      <c r="L55" s="38"/>
      <c r="M55" s="38"/>
      <c r="N55" s="38"/>
    </row>
    <row r="56" spans="1:14" x14ac:dyDescent="0.2">
      <c r="A56" s="224"/>
      <c r="B56" s="224"/>
      <c r="C56" s="224"/>
      <c r="D56" s="224"/>
      <c r="E56" s="69"/>
      <c r="F56" s="69"/>
      <c r="G56" s="69"/>
      <c r="H56" s="48"/>
      <c r="I56" s="38"/>
      <c r="J56" s="38"/>
      <c r="K56" s="38"/>
      <c r="L56" s="38"/>
      <c r="M56" s="38"/>
      <c r="N56" s="38"/>
    </row>
    <row r="57" spans="1:14" x14ac:dyDescent="0.2">
      <c r="A57" s="224"/>
      <c r="B57" s="224"/>
      <c r="C57" s="224"/>
      <c r="D57" s="224"/>
      <c r="E57" s="69"/>
      <c r="F57" s="69"/>
      <c r="G57" s="69"/>
      <c r="H57" s="48"/>
      <c r="I57" s="38"/>
      <c r="J57" s="38"/>
      <c r="K57" s="38"/>
      <c r="L57" s="38"/>
      <c r="M57" s="38"/>
      <c r="N57" s="38"/>
    </row>
    <row r="58" spans="1:14" x14ac:dyDescent="0.2">
      <c r="A58" s="224"/>
      <c r="B58" s="224"/>
      <c r="C58" s="224"/>
      <c r="D58" s="224"/>
      <c r="E58" s="69"/>
      <c r="F58" s="69"/>
      <c r="G58" s="69"/>
      <c r="H58" s="48"/>
      <c r="I58" s="38"/>
      <c r="J58" s="38"/>
      <c r="K58" s="38"/>
      <c r="L58" s="38"/>
      <c r="M58" s="38"/>
      <c r="N58" s="38"/>
    </row>
    <row r="59" spans="1:14" x14ac:dyDescent="0.2">
      <c r="A59" s="224"/>
      <c r="B59" s="224"/>
      <c r="C59" s="224"/>
      <c r="D59" s="224"/>
      <c r="E59" s="69"/>
      <c r="F59" s="69"/>
      <c r="G59" s="69"/>
      <c r="H59" s="48"/>
      <c r="I59" s="38"/>
      <c r="J59" s="38"/>
      <c r="K59" s="38"/>
      <c r="L59" s="38"/>
      <c r="M59" s="38"/>
      <c r="N59" s="38"/>
    </row>
    <row r="60" spans="1:14" x14ac:dyDescent="0.2">
      <c r="A60" s="224"/>
      <c r="B60" s="224"/>
      <c r="C60" s="224"/>
      <c r="D60" s="224"/>
      <c r="E60" s="69"/>
      <c r="F60" s="69"/>
      <c r="G60" s="69"/>
      <c r="H60" s="48"/>
      <c r="I60" s="38"/>
      <c r="J60" s="38"/>
      <c r="K60" s="38"/>
      <c r="L60" s="38"/>
      <c r="M60" s="38"/>
      <c r="N60" s="38"/>
    </row>
    <row r="61" spans="1:14" x14ac:dyDescent="0.2">
      <c r="A61" s="224"/>
      <c r="B61" s="224"/>
      <c r="C61" s="224"/>
      <c r="D61" s="224"/>
      <c r="E61" s="69"/>
      <c r="F61" s="69"/>
      <c r="G61" s="69"/>
      <c r="H61" s="48"/>
      <c r="I61" s="38"/>
      <c r="J61" s="38"/>
      <c r="K61" s="38"/>
      <c r="L61" s="38"/>
      <c r="M61" s="38"/>
      <c r="N61" s="38"/>
    </row>
    <row r="62" spans="1:14" x14ac:dyDescent="0.2">
      <c r="A62" s="224"/>
      <c r="B62" s="224"/>
      <c r="C62" s="224"/>
      <c r="D62" s="224"/>
      <c r="E62" s="69"/>
      <c r="F62" s="69"/>
      <c r="G62" s="69"/>
      <c r="H62" s="48"/>
      <c r="I62" s="38"/>
      <c r="J62" s="38"/>
      <c r="K62" s="38"/>
      <c r="L62" s="38"/>
      <c r="M62" s="38"/>
      <c r="N62" s="38"/>
    </row>
    <row r="63" spans="1:14" x14ac:dyDescent="0.2">
      <c r="A63" s="224"/>
      <c r="B63" s="224"/>
      <c r="C63" s="224"/>
      <c r="D63" s="224"/>
      <c r="E63" s="69"/>
      <c r="F63" s="69"/>
      <c r="G63" s="69"/>
      <c r="H63" s="48"/>
      <c r="I63" s="38"/>
      <c r="J63" s="38"/>
      <c r="K63" s="38"/>
      <c r="L63" s="38"/>
      <c r="M63" s="38"/>
      <c r="N63" s="38"/>
    </row>
    <row r="64" spans="1:14" x14ac:dyDescent="0.2">
      <c r="A64" s="224"/>
      <c r="B64" s="224"/>
      <c r="C64" s="224"/>
      <c r="D64" s="224"/>
      <c r="E64" s="69"/>
      <c r="F64" s="69"/>
      <c r="G64" s="69"/>
      <c r="H64" s="48"/>
      <c r="I64" s="38"/>
      <c r="J64" s="38"/>
      <c r="K64" s="38"/>
      <c r="L64" s="38"/>
      <c r="M64" s="38"/>
      <c r="N64" s="38"/>
    </row>
    <row r="65" spans="1:14" x14ac:dyDescent="0.2">
      <c r="A65" s="224"/>
      <c r="B65" s="224"/>
      <c r="C65" s="224"/>
      <c r="D65" s="224"/>
      <c r="E65" s="69"/>
      <c r="F65" s="69"/>
      <c r="G65" s="69"/>
      <c r="H65" s="48"/>
      <c r="I65" s="38"/>
      <c r="J65" s="38"/>
      <c r="K65" s="38"/>
      <c r="L65" s="38"/>
      <c r="M65" s="38"/>
      <c r="N65" s="38"/>
    </row>
    <row r="66" spans="1:14" x14ac:dyDescent="0.2">
      <c r="A66" s="224"/>
      <c r="B66" s="224"/>
      <c r="C66" s="224"/>
      <c r="D66" s="224"/>
      <c r="E66" s="69"/>
      <c r="F66" s="69"/>
      <c r="G66" s="69"/>
      <c r="H66" s="48"/>
      <c r="I66" s="38"/>
      <c r="J66" s="38"/>
      <c r="K66" s="38"/>
      <c r="L66" s="38"/>
      <c r="M66" s="38"/>
      <c r="N66" s="38"/>
    </row>
    <row r="67" spans="1:14" x14ac:dyDescent="0.2">
      <c r="A67" s="224"/>
      <c r="B67" s="224"/>
      <c r="C67" s="224"/>
      <c r="D67" s="224"/>
      <c r="E67" s="69"/>
      <c r="F67" s="69"/>
      <c r="G67" s="69"/>
      <c r="H67" s="48"/>
      <c r="I67" s="38"/>
      <c r="J67" s="38"/>
      <c r="K67" s="38"/>
      <c r="L67" s="38"/>
      <c r="M67" s="38"/>
      <c r="N67" s="38"/>
    </row>
    <row r="68" spans="1:14" x14ac:dyDescent="0.2">
      <c r="A68" s="224"/>
      <c r="B68" s="224"/>
      <c r="C68" s="224"/>
      <c r="D68" s="224"/>
      <c r="E68" s="69"/>
      <c r="F68" s="69"/>
      <c r="G68" s="69"/>
      <c r="H68" s="48"/>
      <c r="I68" s="38"/>
      <c r="J68" s="38"/>
      <c r="K68" s="38"/>
      <c r="L68" s="38"/>
      <c r="M68" s="38"/>
      <c r="N68" s="38"/>
    </row>
    <row r="69" spans="1:14" x14ac:dyDescent="0.2">
      <c r="A69" s="224"/>
      <c r="B69" s="224"/>
      <c r="C69" s="224"/>
      <c r="D69" s="224"/>
      <c r="E69" s="69"/>
      <c r="F69" s="69"/>
      <c r="G69" s="69"/>
      <c r="H69" s="48"/>
      <c r="I69" s="38"/>
      <c r="J69" s="38"/>
      <c r="K69" s="38"/>
      <c r="L69" s="38"/>
      <c r="M69" s="38"/>
      <c r="N69" s="38"/>
    </row>
    <row r="70" spans="1:14" x14ac:dyDescent="0.2">
      <c r="A70" s="224"/>
      <c r="B70" s="224"/>
      <c r="C70" s="224"/>
      <c r="D70" s="224"/>
      <c r="E70" s="69"/>
      <c r="F70" s="69"/>
      <c r="G70" s="69"/>
      <c r="H70" s="48"/>
      <c r="I70" s="38"/>
      <c r="J70" s="38"/>
      <c r="K70" s="38"/>
      <c r="L70" s="38"/>
      <c r="M70" s="38"/>
      <c r="N70" s="38"/>
    </row>
    <row r="71" spans="1:14" x14ac:dyDescent="0.2">
      <c r="A71" s="224"/>
      <c r="B71" s="224"/>
      <c r="C71" s="224"/>
      <c r="D71" s="224"/>
      <c r="E71" s="69"/>
      <c r="F71" s="69"/>
      <c r="G71" s="69"/>
      <c r="H71" s="48"/>
      <c r="I71" s="38"/>
      <c r="J71" s="38"/>
      <c r="K71" s="38"/>
      <c r="L71" s="38"/>
      <c r="M71" s="38"/>
      <c r="N71" s="38"/>
    </row>
    <row r="72" spans="1:14" x14ac:dyDescent="0.2">
      <c r="A72" s="224"/>
      <c r="B72" s="224"/>
      <c r="C72" s="224"/>
      <c r="D72" s="224"/>
      <c r="E72" s="69"/>
      <c r="F72" s="69"/>
      <c r="G72" s="69"/>
      <c r="H72" s="48"/>
      <c r="I72" s="38"/>
      <c r="J72" s="38"/>
      <c r="K72" s="38"/>
      <c r="L72" s="38"/>
      <c r="M72" s="38"/>
      <c r="N72" s="38"/>
    </row>
    <row r="73" spans="1:14" x14ac:dyDescent="0.2">
      <c r="A73" s="224"/>
      <c r="B73" s="224"/>
      <c r="C73" s="224"/>
      <c r="D73" s="224"/>
      <c r="E73" s="69"/>
      <c r="F73" s="69"/>
      <c r="G73" s="69"/>
      <c r="H73" s="48"/>
      <c r="I73" s="38"/>
      <c r="J73" s="38"/>
      <c r="K73" s="38"/>
      <c r="L73" s="38"/>
      <c r="M73" s="38"/>
      <c r="N73" s="38"/>
    </row>
    <row r="74" spans="1:14" x14ac:dyDescent="0.2">
      <c r="A74" s="224"/>
      <c r="B74" s="224"/>
      <c r="C74" s="224"/>
      <c r="D74" s="224"/>
      <c r="E74" s="69"/>
      <c r="F74" s="69"/>
      <c r="G74" s="69"/>
      <c r="H74" s="48"/>
      <c r="I74" s="38"/>
      <c r="J74" s="38"/>
      <c r="K74" s="38"/>
      <c r="L74" s="38"/>
      <c r="M74" s="38"/>
      <c r="N74" s="38"/>
    </row>
    <row r="75" spans="1:14" x14ac:dyDescent="0.2">
      <c r="A75" s="224"/>
      <c r="B75" s="224"/>
      <c r="C75" s="224"/>
      <c r="D75" s="224"/>
      <c r="E75" s="69"/>
      <c r="F75" s="69"/>
      <c r="G75" s="69"/>
      <c r="H75" s="48"/>
      <c r="I75" s="38"/>
      <c r="J75" s="38"/>
      <c r="K75" s="38"/>
      <c r="L75" s="38"/>
      <c r="M75" s="38"/>
      <c r="N75" s="38"/>
    </row>
    <row r="76" spans="1:14" x14ac:dyDescent="0.2">
      <c r="A76" s="224"/>
      <c r="B76" s="224"/>
      <c r="C76" s="224"/>
      <c r="D76" s="224"/>
      <c r="E76" s="69"/>
      <c r="F76" s="69"/>
      <c r="G76" s="69"/>
      <c r="H76" s="48"/>
      <c r="I76" s="38"/>
      <c r="J76" s="38"/>
      <c r="K76" s="38"/>
      <c r="L76" s="38"/>
      <c r="M76" s="38"/>
      <c r="N76" s="38"/>
    </row>
    <row r="77" spans="1:14" x14ac:dyDescent="0.2">
      <c r="A77" s="224"/>
      <c r="B77" s="224"/>
      <c r="C77" s="224"/>
      <c r="D77" s="224"/>
      <c r="E77" s="69"/>
      <c r="F77" s="69"/>
      <c r="G77" s="69"/>
      <c r="H77" s="48"/>
      <c r="I77" s="38"/>
      <c r="J77" s="38"/>
      <c r="K77" s="38"/>
      <c r="L77" s="38"/>
      <c r="M77" s="38"/>
      <c r="N77" s="38"/>
    </row>
    <row r="78" spans="1:14" x14ac:dyDescent="0.2">
      <c r="A78" s="224"/>
      <c r="B78" s="224"/>
      <c r="C78" s="224"/>
      <c r="D78" s="224"/>
      <c r="E78" s="69"/>
      <c r="F78" s="69"/>
      <c r="G78" s="69"/>
      <c r="H78" s="48"/>
      <c r="I78" s="38"/>
      <c r="J78" s="38"/>
      <c r="K78" s="38"/>
      <c r="L78" s="38"/>
      <c r="M78" s="38"/>
      <c r="N78" s="38"/>
    </row>
    <row r="79" spans="1:14" x14ac:dyDescent="0.2">
      <c r="A79" s="224"/>
      <c r="B79" s="224"/>
      <c r="C79" s="224"/>
      <c r="D79" s="224"/>
      <c r="E79" s="69"/>
      <c r="F79" s="69"/>
      <c r="G79" s="69"/>
      <c r="H79" s="48"/>
      <c r="I79" s="38"/>
      <c r="J79" s="38"/>
      <c r="K79" s="38"/>
      <c r="L79" s="38"/>
      <c r="M79" s="38"/>
      <c r="N79" s="38"/>
    </row>
    <row r="80" spans="1:14" x14ac:dyDescent="0.2">
      <c r="A80" s="224"/>
      <c r="B80" s="224"/>
      <c r="C80" s="224"/>
      <c r="D80" s="224"/>
      <c r="E80" s="69"/>
      <c r="F80" s="69"/>
      <c r="G80" s="69"/>
      <c r="H80" s="48"/>
      <c r="I80" s="38"/>
      <c r="J80" s="38"/>
      <c r="K80" s="38"/>
      <c r="L80" s="38"/>
      <c r="M80" s="38"/>
      <c r="N80" s="38"/>
    </row>
    <row r="81" spans="1:14" x14ac:dyDescent="0.2">
      <c r="A81" s="224"/>
      <c r="B81" s="224"/>
      <c r="C81" s="224"/>
      <c r="D81" s="224"/>
      <c r="E81" s="69"/>
      <c r="F81" s="69"/>
      <c r="G81" s="69"/>
      <c r="H81" s="48"/>
      <c r="I81" s="38"/>
      <c r="J81" s="38"/>
      <c r="K81" s="38"/>
      <c r="L81" s="38"/>
      <c r="M81" s="38"/>
      <c r="N81" s="38"/>
    </row>
    <row r="82" spans="1:14" x14ac:dyDescent="0.2">
      <c r="A82" s="224"/>
      <c r="B82" s="224"/>
      <c r="C82" s="224"/>
      <c r="D82" s="224"/>
      <c r="E82" s="69"/>
      <c r="F82" s="69"/>
      <c r="G82" s="69"/>
      <c r="H82" s="48"/>
      <c r="I82" s="38"/>
      <c r="J82" s="38"/>
      <c r="K82" s="38"/>
      <c r="L82" s="38"/>
      <c r="M82" s="38"/>
      <c r="N82" s="38"/>
    </row>
    <row r="83" spans="1:14" x14ac:dyDescent="0.2">
      <c r="A83" s="224"/>
      <c r="B83" s="224"/>
      <c r="C83" s="224"/>
      <c r="D83" s="224"/>
      <c r="E83" s="69"/>
      <c r="F83" s="69"/>
      <c r="G83" s="69"/>
      <c r="H83" s="48"/>
      <c r="I83" s="38"/>
      <c r="J83" s="38"/>
      <c r="K83" s="38"/>
      <c r="L83" s="38"/>
      <c r="M83" s="38"/>
      <c r="N83" s="38"/>
    </row>
    <row r="84" spans="1:14" x14ac:dyDescent="0.2">
      <c r="A84" s="224"/>
      <c r="B84" s="224"/>
      <c r="C84" s="224"/>
      <c r="D84" s="224"/>
      <c r="E84" s="69"/>
      <c r="F84" s="69"/>
      <c r="G84" s="69"/>
      <c r="H84" s="48"/>
      <c r="I84" s="38"/>
      <c r="J84" s="38"/>
      <c r="K84" s="38"/>
      <c r="L84" s="38"/>
      <c r="M84" s="38"/>
      <c r="N84" s="38"/>
    </row>
    <row r="85" spans="1:14" x14ac:dyDescent="0.2">
      <c r="A85" s="224"/>
      <c r="B85" s="224"/>
      <c r="C85" s="224"/>
      <c r="D85" s="224"/>
      <c r="E85" s="69"/>
      <c r="F85" s="69"/>
      <c r="G85" s="69"/>
      <c r="H85" s="48"/>
      <c r="I85" s="38"/>
      <c r="J85" s="38"/>
      <c r="K85" s="38"/>
      <c r="L85" s="38"/>
      <c r="M85" s="38"/>
      <c r="N85" s="38"/>
    </row>
    <row r="86" spans="1:14" x14ac:dyDescent="0.2">
      <c r="A86" s="224"/>
      <c r="B86" s="224"/>
      <c r="C86" s="224"/>
      <c r="D86" s="224"/>
      <c r="E86" s="69"/>
      <c r="F86" s="69"/>
      <c r="G86" s="69"/>
      <c r="H86" s="48"/>
      <c r="I86" s="38"/>
      <c r="J86" s="38"/>
      <c r="K86" s="38"/>
      <c r="L86" s="38"/>
      <c r="M86" s="38"/>
      <c r="N86" s="38"/>
    </row>
    <row r="87" spans="1:14" x14ac:dyDescent="0.2">
      <c r="A87" s="224"/>
      <c r="B87" s="224"/>
      <c r="C87" s="224"/>
      <c r="D87" s="224"/>
      <c r="E87" s="69"/>
      <c r="F87" s="69"/>
      <c r="G87" s="69"/>
      <c r="H87" s="48"/>
      <c r="I87" s="38"/>
      <c r="J87" s="38"/>
      <c r="K87" s="38"/>
      <c r="L87" s="38"/>
      <c r="M87" s="38"/>
      <c r="N87" s="38"/>
    </row>
    <row r="88" spans="1:14" x14ac:dyDescent="0.2">
      <c r="A88" s="224"/>
      <c r="B88" s="224"/>
      <c r="C88" s="224"/>
      <c r="D88" s="224"/>
      <c r="E88" s="69"/>
      <c r="F88" s="69"/>
      <c r="G88" s="69"/>
      <c r="H88" s="48"/>
      <c r="I88" s="38"/>
      <c r="J88" s="38"/>
      <c r="K88" s="38"/>
      <c r="L88" s="38"/>
      <c r="M88" s="38"/>
      <c r="N88" s="38"/>
    </row>
    <row r="89" spans="1:14" x14ac:dyDescent="0.2">
      <c r="A89" s="205" t="s">
        <v>54</v>
      </c>
      <c r="B89" s="205"/>
      <c r="C89" s="205"/>
      <c r="D89" s="205"/>
      <c r="E89" s="205"/>
      <c r="F89" s="205"/>
      <c r="G89" s="205"/>
      <c r="H89" s="39" t="s">
        <v>7</v>
      </c>
      <c r="I89" s="38"/>
      <c r="J89" s="38"/>
      <c r="K89" s="38"/>
      <c r="L89" s="38"/>
      <c r="M89" s="38"/>
      <c r="N89" s="38"/>
    </row>
    <row r="90" spans="1:14" x14ac:dyDescent="0.2">
      <c r="A90" s="205"/>
      <c r="B90" s="205"/>
      <c r="C90" s="205"/>
      <c r="D90" s="205"/>
      <c r="E90" s="205"/>
      <c r="F90" s="205"/>
      <c r="G90" s="205"/>
      <c r="H90" s="70"/>
      <c r="I90" s="38"/>
      <c r="J90" s="38"/>
      <c r="K90" s="38"/>
      <c r="L90" s="38"/>
      <c r="M90" s="38"/>
      <c r="N90" s="38"/>
    </row>
    <row r="91" spans="1:14" x14ac:dyDescent="0.2">
      <c r="A91" s="205"/>
      <c r="B91" s="205"/>
      <c r="C91" s="205"/>
      <c r="D91" s="205"/>
      <c r="E91" s="205"/>
      <c r="F91" s="205"/>
      <c r="G91" s="205"/>
      <c r="H91" s="70"/>
      <c r="I91" s="38"/>
      <c r="J91" s="38"/>
      <c r="K91" s="38"/>
      <c r="L91" s="38"/>
      <c r="M91" s="38"/>
      <c r="N91" s="38"/>
    </row>
    <row r="92" spans="1:14" x14ac:dyDescent="0.2">
      <c r="A92" s="205" t="s">
        <v>12</v>
      </c>
      <c r="B92" s="205"/>
      <c r="C92" s="205"/>
      <c r="D92" s="205"/>
      <c r="E92" s="205"/>
      <c r="F92" s="205"/>
      <c r="G92" s="205"/>
      <c r="H92" s="71"/>
      <c r="I92" s="38"/>
      <c r="J92" s="38"/>
      <c r="K92" s="38"/>
      <c r="L92" s="38"/>
      <c r="M92" s="38"/>
      <c r="N92" s="38"/>
    </row>
    <row r="93" spans="1:14" x14ac:dyDescent="0.2">
      <c r="A93" s="205"/>
      <c r="B93" s="205"/>
      <c r="C93" s="205"/>
      <c r="D93" s="205"/>
      <c r="E93" s="205"/>
      <c r="F93" s="205"/>
      <c r="G93" s="205"/>
      <c r="H93" s="70"/>
      <c r="I93" s="38"/>
      <c r="J93" s="38"/>
      <c r="K93" s="38"/>
      <c r="L93" s="38"/>
      <c r="M93" s="38"/>
      <c r="N93" s="38"/>
    </row>
    <row r="94" spans="1:14" x14ac:dyDescent="0.2">
      <c r="A94" s="205"/>
      <c r="B94" s="205"/>
      <c r="C94" s="205"/>
      <c r="D94" s="205"/>
      <c r="E94" s="205"/>
      <c r="F94" s="205"/>
      <c r="G94" s="205"/>
      <c r="H94" s="70"/>
      <c r="I94" s="38"/>
      <c r="J94" s="38"/>
      <c r="K94" s="38"/>
      <c r="L94" s="38"/>
      <c r="M94" s="38"/>
      <c r="N94" s="38"/>
    </row>
    <row r="95" spans="1:14" x14ac:dyDescent="0.2">
      <c r="A95" s="226"/>
      <c r="B95" s="226"/>
      <c r="C95" s="226"/>
      <c r="D95" s="226"/>
      <c r="E95" s="227" t="s">
        <v>53</v>
      </c>
      <c r="F95" s="227"/>
      <c r="G95" s="227"/>
      <c r="H95" s="48">
        <f>SUM(H43:H94)</f>
        <v>137000</v>
      </c>
      <c r="I95" s="38"/>
      <c r="J95" s="38"/>
      <c r="K95" s="38"/>
      <c r="L95" s="38"/>
      <c r="M95" s="38"/>
      <c r="N95" s="38"/>
    </row>
    <row r="96" spans="1:14" ht="15.75" x14ac:dyDescent="0.25">
      <c r="A96" s="217" t="s">
        <v>52</v>
      </c>
      <c r="B96" s="217"/>
      <c r="C96" s="217"/>
      <c r="D96" s="217"/>
      <c r="E96" s="217"/>
      <c r="F96" s="217"/>
      <c r="G96" s="217"/>
      <c r="H96" s="217"/>
      <c r="I96" s="72" t="s">
        <v>51</v>
      </c>
      <c r="J96" s="38"/>
      <c r="K96" s="38"/>
      <c r="L96" s="38"/>
      <c r="M96" s="38"/>
      <c r="N96" s="38"/>
    </row>
    <row r="97" spans="1:14" x14ac:dyDescent="0.2">
      <c r="A97" s="70" t="s">
        <v>50</v>
      </c>
      <c r="B97" s="70"/>
      <c r="C97" s="70" t="s">
        <v>49</v>
      </c>
      <c r="D97" s="70" t="s">
        <v>48</v>
      </c>
      <c r="E97" s="39" t="s">
        <v>47</v>
      </c>
      <c r="F97" s="73" t="s">
        <v>46</v>
      </c>
      <c r="G97" s="39" t="s">
        <v>45</v>
      </c>
      <c r="H97" s="39" t="s">
        <v>7</v>
      </c>
      <c r="I97" s="38"/>
      <c r="J97" s="38"/>
      <c r="K97" s="38"/>
      <c r="L97" s="38"/>
      <c r="M97" s="38"/>
      <c r="N97" s="38"/>
    </row>
    <row r="98" spans="1:14" x14ac:dyDescent="0.2">
      <c r="A98" s="205" t="s">
        <v>144</v>
      </c>
      <c r="B98" s="205"/>
      <c r="C98" s="39">
        <v>80</v>
      </c>
      <c r="D98" s="39">
        <v>30</v>
      </c>
      <c r="E98" s="39">
        <v>100</v>
      </c>
      <c r="F98" s="39" t="s">
        <v>145</v>
      </c>
      <c r="G98" s="39">
        <v>4200</v>
      </c>
      <c r="H98" s="48">
        <f>C98*G98</f>
        <v>336000</v>
      </c>
      <c r="I98" s="38"/>
      <c r="J98" s="38"/>
      <c r="K98" s="38"/>
      <c r="L98" s="38"/>
      <c r="M98" s="38"/>
      <c r="N98" s="38"/>
    </row>
    <row r="99" spans="1:14" x14ac:dyDescent="0.2">
      <c r="A99" s="205"/>
      <c r="B99" s="205"/>
      <c r="C99" s="39"/>
      <c r="D99" s="39"/>
      <c r="E99" s="39"/>
      <c r="F99" s="39"/>
      <c r="G99" s="39"/>
      <c r="H99" s="48">
        <f t="shared" ref="H99:H107" si="4">C99*G99</f>
        <v>0</v>
      </c>
      <c r="I99" s="38"/>
      <c r="J99" s="38"/>
      <c r="K99" s="38"/>
      <c r="L99" s="38"/>
      <c r="M99" s="38"/>
      <c r="N99" s="38"/>
    </row>
    <row r="100" spans="1:14" x14ac:dyDescent="0.2">
      <c r="A100" s="205"/>
      <c r="B100" s="205"/>
      <c r="C100" s="39"/>
      <c r="D100" s="39"/>
      <c r="E100" s="39"/>
      <c r="F100" s="39"/>
      <c r="G100" s="39"/>
      <c r="H100" s="48">
        <f t="shared" si="4"/>
        <v>0</v>
      </c>
      <c r="I100" s="38"/>
      <c r="J100" s="38"/>
      <c r="K100" s="38"/>
      <c r="L100" s="38"/>
      <c r="M100" s="38"/>
      <c r="N100" s="38"/>
    </row>
    <row r="101" spans="1:14" x14ac:dyDescent="0.2">
      <c r="A101" s="205"/>
      <c r="B101" s="205"/>
      <c r="C101" s="39"/>
      <c r="D101" s="39"/>
      <c r="E101" s="39"/>
      <c r="F101" s="39"/>
      <c r="G101" s="39"/>
      <c r="H101" s="48">
        <f t="shared" si="4"/>
        <v>0</v>
      </c>
      <c r="I101" s="38"/>
      <c r="J101" s="38"/>
      <c r="K101" s="38"/>
      <c r="L101" s="38"/>
      <c r="M101" s="38"/>
      <c r="N101" s="38"/>
    </row>
    <row r="102" spans="1:14" x14ac:dyDescent="0.2">
      <c r="A102" s="205"/>
      <c r="B102" s="205"/>
      <c r="C102" s="39"/>
      <c r="D102" s="39"/>
      <c r="E102" s="39"/>
      <c r="F102" s="39"/>
      <c r="G102" s="39"/>
      <c r="H102" s="48">
        <f t="shared" si="4"/>
        <v>0</v>
      </c>
      <c r="I102" s="38"/>
      <c r="J102" s="38"/>
      <c r="K102" s="38"/>
      <c r="L102" s="38"/>
      <c r="M102" s="38"/>
      <c r="N102" s="38"/>
    </row>
    <row r="103" spans="1:14" x14ac:dyDescent="0.2">
      <c r="A103" s="205"/>
      <c r="B103" s="205"/>
      <c r="C103" s="39"/>
      <c r="D103" s="39"/>
      <c r="E103" s="39"/>
      <c r="F103" s="39"/>
      <c r="G103" s="39"/>
      <c r="H103" s="48">
        <f t="shared" si="4"/>
        <v>0</v>
      </c>
      <c r="I103" s="38"/>
      <c r="J103" s="38"/>
      <c r="K103" s="38"/>
      <c r="L103" s="38"/>
      <c r="M103" s="38"/>
      <c r="N103" s="38"/>
    </row>
    <row r="104" spans="1:14" x14ac:dyDescent="0.2">
      <c r="A104" s="205"/>
      <c r="B104" s="205"/>
      <c r="C104" s="39"/>
      <c r="D104" s="39"/>
      <c r="E104" s="39"/>
      <c r="F104" s="39"/>
      <c r="G104" s="39"/>
      <c r="H104" s="48">
        <f t="shared" si="4"/>
        <v>0</v>
      </c>
      <c r="I104" s="38"/>
      <c r="J104" s="38"/>
      <c r="K104" s="38"/>
      <c r="L104" s="38"/>
      <c r="M104" s="38"/>
      <c r="N104" s="38"/>
    </row>
    <row r="105" spans="1:14" x14ac:dyDescent="0.2">
      <c r="A105" s="205"/>
      <c r="B105" s="205"/>
      <c r="C105" s="39"/>
      <c r="D105" s="39"/>
      <c r="E105" s="39"/>
      <c r="F105" s="39"/>
      <c r="G105" s="39"/>
      <c r="H105" s="48">
        <f t="shared" si="4"/>
        <v>0</v>
      </c>
      <c r="I105" s="38"/>
      <c r="J105" s="38"/>
      <c r="K105" s="38"/>
      <c r="L105" s="38"/>
      <c r="M105" s="38"/>
      <c r="N105" s="38"/>
    </row>
    <row r="106" spans="1:14" x14ac:dyDescent="0.2">
      <c r="A106" s="205"/>
      <c r="B106" s="205"/>
      <c r="C106" s="39"/>
      <c r="D106" s="39"/>
      <c r="E106" s="39"/>
      <c r="F106" s="39"/>
      <c r="G106" s="39"/>
      <c r="H106" s="48">
        <f t="shared" si="4"/>
        <v>0</v>
      </c>
      <c r="I106" s="38"/>
      <c r="J106" s="38"/>
      <c r="K106" s="38"/>
      <c r="L106" s="38"/>
      <c r="M106" s="38"/>
      <c r="N106" s="38"/>
    </row>
    <row r="107" spans="1:14" x14ac:dyDescent="0.2">
      <c r="A107" s="205"/>
      <c r="B107" s="205"/>
      <c r="C107" s="39"/>
      <c r="D107" s="39"/>
      <c r="E107" s="39"/>
      <c r="F107" s="39"/>
      <c r="G107" s="39"/>
      <c r="H107" s="48">
        <f t="shared" si="4"/>
        <v>0</v>
      </c>
      <c r="I107" s="38"/>
      <c r="J107" s="38"/>
      <c r="K107" s="38"/>
      <c r="L107" s="38"/>
      <c r="M107" s="38"/>
      <c r="N107" s="38"/>
    </row>
    <row r="108" spans="1:14" x14ac:dyDescent="0.2">
      <c r="A108" s="205" t="s">
        <v>6</v>
      </c>
      <c r="B108" s="205"/>
      <c r="C108" s="205"/>
      <c r="D108" s="205"/>
      <c r="E108" s="205"/>
      <c r="F108" s="205"/>
      <c r="G108" s="205"/>
      <c r="H108" s="39" t="s">
        <v>7</v>
      </c>
      <c r="I108" s="38"/>
      <c r="J108" s="38"/>
      <c r="K108" s="38"/>
      <c r="L108" s="38"/>
      <c r="M108" s="38"/>
      <c r="N108" s="38"/>
    </row>
    <row r="109" spans="1:14" x14ac:dyDescent="0.2">
      <c r="A109" s="205"/>
      <c r="B109" s="205"/>
      <c r="C109" s="205"/>
      <c r="D109" s="205"/>
      <c r="E109" s="205"/>
      <c r="F109" s="205"/>
      <c r="G109" s="205"/>
      <c r="H109" s="48"/>
      <c r="I109" s="38"/>
      <c r="J109" s="38"/>
      <c r="K109" s="38"/>
      <c r="L109" s="38"/>
      <c r="M109" s="38"/>
      <c r="N109" s="38"/>
    </row>
    <row r="110" spans="1:14" x14ac:dyDescent="0.2">
      <c r="A110" s="205"/>
      <c r="B110" s="205"/>
      <c r="C110" s="205"/>
      <c r="D110" s="205"/>
      <c r="E110" s="205"/>
      <c r="F110" s="205"/>
      <c r="G110" s="205"/>
      <c r="H110" s="48"/>
      <c r="I110" s="38"/>
      <c r="J110" s="38"/>
      <c r="K110" s="38"/>
      <c r="L110" s="38"/>
      <c r="M110" s="38"/>
      <c r="N110" s="38"/>
    </row>
    <row r="111" spans="1:14" x14ac:dyDescent="0.2">
      <c r="A111" s="226"/>
      <c r="B111" s="226"/>
      <c r="C111" s="226"/>
      <c r="D111" s="226"/>
      <c r="E111" s="227" t="s">
        <v>44</v>
      </c>
      <c r="F111" s="227"/>
      <c r="G111" s="227"/>
      <c r="H111" s="48">
        <f>SUM(H98:H110)</f>
        <v>336000</v>
      </c>
      <c r="I111" s="38"/>
      <c r="J111" s="38"/>
      <c r="K111" s="38"/>
      <c r="L111" s="38"/>
      <c r="M111" s="38"/>
      <c r="N111" s="38"/>
    </row>
    <row r="112" spans="1:14" x14ac:dyDescent="0.2">
      <c r="A112" s="38"/>
      <c r="B112" s="38"/>
      <c r="C112" s="38"/>
      <c r="D112" s="38"/>
      <c r="E112" s="74"/>
      <c r="F112" s="74"/>
      <c r="G112" s="74"/>
      <c r="H112" s="38"/>
      <c r="I112" s="38"/>
      <c r="J112" s="38"/>
      <c r="K112" s="38"/>
      <c r="L112" s="38"/>
      <c r="M112" s="38"/>
      <c r="N112" s="38"/>
    </row>
    <row r="113" spans="1:14" x14ac:dyDescent="0.2">
      <c r="A113" s="38"/>
      <c r="B113" s="38"/>
      <c r="C113" s="38"/>
      <c r="D113" s="38"/>
      <c r="E113" s="74"/>
      <c r="F113" s="74"/>
      <c r="G113" s="74"/>
      <c r="H113" s="38"/>
      <c r="I113" s="38"/>
      <c r="J113" s="38"/>
      <c r="K113" s="38"/>
      <c r="L113" s="38"/>
      <c r="M113" s="38"/>
      <c r="N113" s="38"/>
    </row>
    <row r="114" spans="1:14" x14ac:dyDescent="0.2">
      <c r="A114" s="38"/>
      <c r="B114" s="38"/>
      <c r="C114" s="38"/>
      <c r="D114" s="38"/>
      <c r="E114" s="74"/>
      <c r="F114" s="74"/>
      <c r="G114" s="74"/>
      <c r="H114" s="38"/>
      <c r="I114" s="38"/>
      <c r="J114" s="38"/>
      <c r="K114" s="38"/>
      <c r="L114" s="38"/>
      <c r="M114" s="38"/>
      <c r="N114" s="38"/>
    </row>
    <row r="115" spans="1:14" x14ac:dyDescent="0.2">
      <c r="A115" s="38"/>
      <c r="B115" s="38"/>
      <c r="C115" s="38"/>
      <c r="D115" s="38"/>
      <c r="E115" s="74"/>
      <c r="F115" s="74"/>
      <c r="G115" s="74"/>
      <c r="H115" s="38"/>
      <c r="I115" s="38"/>
      <c r="J115" s="38"/>
      <c r="K115" s="38"/>
      <c r="L115" s="38"/>
      <c r="M115" s="38"/>
      <c r="N115" s="38"/>
    </row>
    <row r="116" spans="1:14" x14ac:dyDescent="0.2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</row>
    <row r="117" spans="1:14" ht="15.75" x14ac:dyDescent="0.25">
      <c r="A117" s="233" t="s">
        <v>43</v>
      </c>
      <c r="B117" s="234"/>
      <c r="C117" s="234"/>
      <c r="D117" s="234"/>
      <c r="E117" s="234"/>
      <c r="F117" s="234"/>
      <c r="G117" s="234"/>
      <c r="H117" s="235"/>
      <c r="I117" s="75"/>
      <c r="J117" s="38"/>
      <c r="K117" s="38"/>
      <c r="L117" s="38"/>
      <c r="M117" s="38"/>
      <c r="N117" s="38"/>
    </row>
    <row r="118" spans="1:14" x14ac:dyDescent="0.2">
      <c r="A118" s="205" t="s">
        <v>42</v>
      </c>
      <c r="B118" s="205"/>
      <c r="C118" s="205"/>
      <c r="D118" s="39" t="s">
        <v>7</v>
      </c>
      <c r="E118" s="76"/>
      <c r="F118" s="77"/>
      <c r="G118" s="77"/>
      <c r="H118" s="77"/>
      <c r="I118" s="78"/>
      <c r="J118" s="38"/>
      <c r="K118" s="38"/>
      <c r="L118" s="38"/>
      <c r="M118" s="38"/>
      <c r="N118" s="38"/>
    </row>
    <row r="119" spans="1:14" x14ac:dyDescent="0.2">
      <c r="A119" s="205" t="s">
        <v>146</v>
      </c>
      <c r="B119" s="205"/>
      <c r="C119" s="205"/>
      <c r="D119" s="48">
        <v>5000</v>
      </c>
      <c r="E119" s="79"/>
      <c r="F119" s="80"/>
      <c r="G119" s="80"/>
      <c r="H119" s="80"/>
      <c r="I119" s="81"/>
      <c r="J119" s="38"/>
      <c r="K119" s="38"/>
      <c r="L119" s="38"/>
      <c r="M119" s="38"/>
      <c r="N119" s="38"/>
    </row>
    <row r="120" spans="1:14" x14ac:dyDescent="0.2">
      <c r="A120" s="205"/>
      <c r="B120" s="205"/>
      <c r="C120" s="205"/>
      <c r="D120" s="48"/>
      <c r="E120" s="79"/>
      <c r="F120" s="80"/>
      <c r="G120" s="80"/>
      <c r="H120" s="80"/>
      <c r="I120" s="81"/>
      <c r="J120" s="38"/>
      <c r="K120" s="38"/>
      <c r="L120" s="38"/>
      <c r="M120" s="38"/>
      <c r="N120" s="38"/>
    </row>
    <row r="121" spans="1:14" x14ac:dyDescent="0.2">
      <c r="A121" s="205"/>
      <c r="B121" s="205"/>
      <c r="C121" s="205"/>
      <c r="D121" s="48"/>
      <c r="E121" s="79"/>
      <c r="F121" s="80"/>
      <c r="G121" s="80"/>
      <c r="H121" s="80"/>
      <c r="I121" s="81"/>
      <c r="J121" s="38"/>
      <c r="K121" s="38"/>
      <c r="L121" s="38"/>
      <c r="M121" s="38"/>
      <c r="N121" s="38"/>
    </row>
    <row r="122" spans="1:14" x14ac:dyDescent="0.2">
      <c r="A122" s="205"/>
      <c r="B122" s="205"/>
      <c r="C122" s="205"/>
      <c r="D122" s="48"/>
      <c r="E122" s="79"/>
      <c r="F122" s="80"/>
      <c r="G122" s="80"/>
      <c r="H122" s="80"/>
      <c r="I122" s="81"/>
      <c r="J122" s="38"/>
      <c r="K122" s="38"/>
      <c r="L122" s="38"/>
      <c r="M122" s="38"/>
      <c r="N122" s="38"/>
    </row>
    <row r="123" spans="1:14" x14ac:dyDescent="0.2">
      <c r="A123" s="205"/>
      <c r="B123" s="205"/>
      <c r="C123" s="205"/>
      <c r="D123" s="48"/>
      <c r="E123" s="79"/>
      <c r="F123" s="80"/>
      <c r="G123" s="80"/>
      <c r="H123" s="80"/>
      <c r="I123" s="81"/>
      <c r="J123" s="38"/>
      <c r="K123" s="38"/>
      <c r="L123" s="38"/>
      <c r="M123" s="38"/>
      <c r="N123" s="38"/>
    </row>
    <row r="124" spans="1:14" x14ac:dyDescent="0.2">
      <c r="A124" s="205" t="s">
        <v>41</v>
      </c>
      <c r="B124" s="205"/>
      <c r="C124" s="205"/>
      <c r="D124" s="48"/>
      <c r="E124" s="79"/>
      <c r="F124" s="80"/>
      <c r="G124" s="80"/>
      <c r="H124" s="80"/>
      <c r="I124" s="81"/>
      <c r="J124" s="38"/>
      <c r="K124" s="38"/>
      <c r="L124" s="38"/>
      <c r="M124" s="38"/>
      <c r="N124" s="38"/>
    </row>
    <row r="125" spans="1:14" x14ac:dyDescent="0.2">
      <c r="A125" s="205" t="s">
        <v>40</v>
      </c>
      <c r="B125" s="205"/>
      <c r="C125" s="205"/>
      <c r="D125" s="48">
        <v>1200</v>
      </c>
      <c r="E125" s="82"/>
      <c r="F125" s="83"/>
      <c r="G125" s="83"/>
      <c r="H125" s="84">
        <f>SUM(D119:D125)</f>
        <v>6200</v>
      </c>
      <c r="I125" s="85"/>
      <c r="J125" s="38"/>
      <c r="K125" s="38"/>
      <c r="L125" s="38"/>
      <c r="M125" s="38"/>
      <c r="N125" s="38"/>
    </row>
    <row r="126" spans="1:14" ht="15.75" x14ac:dyDescent="0.25">
      <c r="A126" s="228" t="s">
        <v>39</v>
      </c>
      <c r="B126" s="229"/>
      <c r="C126" s="229"/>
      <c r="D126" s="229"/>
      <c r="E126" s="229"/>
      <c r="F126" s="229"/>
      <c r="G126" s="229"/>
      <c r="H126" s="229"/>
      <c r="I126" s="230"/>
      <c r="J126" s="38"/>
      <c r="K126" s="38"/>
      <c r="L126" s="38"/>
      <c r="M126" s="38"/>
      <c r="N126" s="38"/>
    </row>
    <row r="127" spans="1:14" ht="29.25" customHeight="1" x14ac:dyDescent="0.2">
      <c r="A127" s="231" t="s">
        <v>22</v>
      </c>
      <c r="B127" s="232"/>
      <c r="C127" s="231" t="s">
        <v>21</v>
      </c>
      <c r="D127" s="232"/>
      <c r="E127" s="86" t="s">
        <v>29</v>
      </c>
      <c r="F127" s="87" t="s">
        <v>28</v>
      </c>
      <c r="G127" s="87" t="s">
        <v>27</v>
      </c>
      <c r="H127" s="87" t="s">
        <v>26</v>
      </c>
      <c r="I127" s="87" t="s">
        <v>19</v>
      </c>
      <c r="J127" s="38"/>
      <c r="K127" s="38"/>
      <c r="L127" s="38"/>
      <c r="M127" s="38"/>
      <c r="N127" s="38"/>
    </row>
    <row r="128" spans="1:14" x14ac:dyDescent="0.2">
      <c r="A128" s="214" t="s">
        <v>120</v>
      </c>
      <c r="B128" s="218"/>
      <c r="C128" s="214" t="s">
        <v>147</v>
      </c>
      <c r="D128" s="218"/>
      <c r="E128" s="39" t="s">
        <v>148</v>
      </c>
      <c r="F128" s="39"/>
      <c r="G128" s="48">
        <v>450</v>
      </c>
      <c r="H128" s="48">
        <v>8000</v>
      </c>
      <c r="I128" s="88">
        <v>4.1000000000000002E-2</v>
      </c>
      <c r="J128" s="38"/>
      <c r="K128" s="38"/>
      <c r="L128" s="38"/>
      <c r="M128" s="38"/>
      <c r="N128" s="38"/>
    </row>
    <row r="129" spans="1:14" x14ac:dyDescent="0.2">
      <c r="A129" s="214"/>
      <c r="B129" s="218"/>
      <c r="C129" s="214"/>
      <c r="D129" s="218"/>
      <c r="E129" s="39"/>
      <c r="F129" s="39"/>
      <c r="G129" s="48"/>
      <c r="H129" s="48"/>
      <c r="I129" s="88"/>
      <c r="J129" s="38"/>
      <c r="K129" s="38"/>
      <c r="L129" s="38"/>
      <c r="M129" s="38"/>
      <c r="N129" s="38"/>
    </row>
    <row r="130" spans="1:14" x14ac:dyDescent="0.2">
      <c r="A130" s="214"/>
      <c r="B130" s="218"/>
      <c r="C130" s="214"/>
      <c r="D130" s="218"/>
      <c r="E130" s="39"/>
      <c r="F130" s="39"/>
      <c r="G130" s="48"/>
      <c r="H130" s="48"/>
      <c r="I130" s="88"/>
      <c r="J130" s="38"/>
      <c r="K130" s="38"/>
      <c r="L130" s="38"/>
      <c r="M130" s="38"/>
      <c r="N130" s="38"/>
    </row>
    <row r="131" spans="1:14" x14ac:dyDescent="0.2">
      <c r="A131" s="214"/>
      <c r="B131" s="218"/>
      <c r="C131" s="214"/>
      <c r="D131" s="218"/>
      <c r="E131" s="39"/>
      <c r="F131" s="39"/>
      <c r="G131" s="48"/>
      <c r="H131" s="48"/>
      <c r="I131" s="88"/>
      <c r="J131" s="38"/>
      <c r="K131" s="38"/>
      <c r="L131" s="38"/>
      <c r="M131" s="38"/>
      <c r="N131" s="38"/>
    </row>
    <row r="132" spans="1:14" x14ac:dyDescent="0.2">
      <c r="A132" s="214"/>
      <c r="B132" s="218"/>
      <c r="C132" s="214"/>
      <c r="D132" s="218"/>
      <c r="E132" s="39"/>
      <c r="F132" s="39"/>
      <c r="G132" s="48"/>
      <c r="H132" s="48"/>
      <c r="I132" s="88"/>
      <c r="J132" s="38"/>
      <c r="K132" s="38"/>
      <c r="L132" s="38"/>
      <c r="M132" s="38"/>
      <c r="N132" s="38"/>
    </row>
    <row r="133" spans="1:14" ht="15.75" x14ac:dyDescent="0.25">
      <c r="A133" s="239" t="s">
        <v>38</v>
      </c>
      <c r="B133" s="239"/>
      <c r="C133" s="239"/>
      <c r="D133" s="239"/>
      <c r="E133" s="239"/>
      <c r="F133" s="239"/>
      <c r="G133" s="239"/>
      <c r="H133" s="39" t="s">
        <v>7</v>
      </c>
      <c r="I133" s="236"/>
      <c r="J133" s="38"/>
      <c r="K133" s="38"/>
      <c r="L133" s="38"/>
      <c r="M133" s="38"/>
      <c r="N133" s="38"/>
    </row>
    <row r="134" spans="1:14" x14ac:dyDescent="0.2">
      <c r="A134" s="205"/>
      <c r="B134" s="205"/>
      <c r="C134" s="205"/>
      <c r="D134" s="205"/>
      <c r="E134" s="205"/>
      <c r="F134" s="205"/>
      <c r="G134" s="205"/>
      <c r="H134" s="89"/>
      <c r="I134" s="237"/>
      <c r="J134" s="38"/>
      <c r="K134" s="38"/>
      <c r="L134" s="38"/>
      <c r="M134" s="38"/>
      <c r="N134" s="38"/>
    </row>
    <row r="135" spans="1:14" x14ac:dyDescent="0.2">
      <c r="A135" s="205"/>
      <c r="B135" s="205"/>
      <c r="C135" s="205"/>
      <c r="D135" s="205"/>
      <c r="E135" s="205"/>
      <c r="F135" s="205"/>
      <c r="G135" s="205"/>
      <c r="H135" s="89"/>
      <c r="I135" s="237"/>
      <c r="J135" s="38"/>
      <c r="K135" s="38"/>
      <c r="L135" s="38"/>
      <c r="M135" s="38"/>
      <c r="N135" s="38"/>
    </row>
    <row r="136" spans="1:14" x14ac:dyDescent="0.2">
      <c r="A136" s="205"/>
      <c r="B136" s="205"/>
      <c r="C136" s="205"/>
      <c r="D136" s="205"/>
      <c r="E136" s="205"/>
      <c r="F136" s="205"/>
      <c r="G136" s="205"/>
      <c r="H136" s="89"/>
      <c r="I136" s="237"/>
      <c r="J136" s="38"/>
      <c r="K136" s="38"/>
      <c r="L136" s="38"/>
      <c r="M136" s="38"/>
      <c r="N136" s="38"/>
    </row>
    <row r="137" spans="1:14" x14ac:dyDescent="0.2">
      <c r="A137" s="227" t="s">
        <v>37</v>
      </c>
      <c r="B137" s="227"/>
      <c r="C137" s="227"/>
      <c r="D137" s="227"/>
      <c r="E137" s="227"/>
      <c r="F137" s="227"/>
      <c r="G137" s="227"/>
      <c r="H137" s="89">
        <f>SUM(G128:G132)</f>
        <v>450</v>
      </c>
      <c r="I137" s="237"/>
      <c r="J137" s="38"/>
      <c r="K137" s="38"/>
      <c r="L137" s="38"/>
      <c r="M137" s="38"/>
      <c r="N137" s="38"/>
    </row>
    <row r="138" spans="1:14" x14ac:dyDescent="0.2">
      <c r="A138" s="227" t="s">
        <v>36</v>
      </c>
      <c r="B138" s="227"/>
      <c r="C138" s="227"/>
      <c r="D138" s="227"/>
      <c r="E138" s="227"/>
      <c r="F138" s="227"/>
      <c r="G138" s="227"/>
      <c r="H138" s="89">
        <f>SUM(G146:G155)</f>
        <v>155</v>
      </c>
      <c r="I138" s="237"/>
      <c r="J138" s="38"/>
      <c r="K138" s="38"/>
      <c r="L138" s="38"/>
      <c r="M138" s="38"/>
      <c r="N138" s="38"/>
    </row>
    <row r="139" spans="1:14" x14ac:dyDescent="0.2">
      <c r="A139" s="227" t="s">
        <v>35</v>
      </c>
      <c r="B139" s="227"/>
      <c r="C139" s="227"/>
      <c r="D139" s="227"/>
      <c r="E139" s="227"/>
      <c r="F139" s="227"/>
      <c r="G139" s="227"/>
      <c r="H139" s="89">
        <f>SUM(G159:G168)</f>
        <v>2000</v>
      </c>
      <c r="I139" s="237"/>
      <c r="J139" s="38"/>
      <c r="K139" s="38"/>
      <c r="L139" s="38"/>
      <c r="M139" s="38"/>
      <c r="N139" s="38"/>
    </row>
    <row r="140" spans="1:14" x14ac:dyDescent="0.2">
      <c r="A140" s="227" t="s">
        <v>113</v>
      </c>
      <c r="B140" s="227"/>
      <c r="C140" s="227"/>
      <c r="D140" s="227"/>
      <c r="E140" s="227"/>
      <c r="F140" s="227"/>
      <c r="G140" s="227"/>
      <c r="H140" s="89">
        <f>SUM(N146:N155)</f>
        <v>4979.75</v>
      </c>
      <c r="I140" s="237"/>
      <c r="J140" s="38"/>
      <c r="K140" s="38"/>
      <c r="L140" s="38"/>
      <c r="M140" s="38"/>
      <c r="N140" s="38"/>
    </row>
    <row r="141" spans="1:14" x14ac:dyDescent="0.2">
      <c r="A141" s="227" t="s">
        <v>114</v>
      </c>
      <c r="B141" s="227"/>
      <c r="C141" s="227"/>
      <c r="D141" s="227"/>
      <c r="E141" s="227"/>
      <c r="F141" s="227"/>
      <c r="G141" s="227"/>
      <c r="H141" s="89">
        <f>SUM(N159:N168)</f>
        <v>8122.6449999999995</v>
      </c>
      <c r="I141" s="237"/>
      <c r="J141" s="38"/>
      <c r="K141" s="38"/>
      <c r="L141" s="38"/>
      <c r="M141" s="38"/>
      <c r="N141" s="38"/>
    </row>
    <row r="142" spans="1:14" x14ac:dyDescent="0.2">
      <c r="A142" s="226"/>
      <c r="B142" s="226"/>
      <c r="C142" s="226"/>
      <c r="D142" s="226"/>
      <c r="E142" s="227" t="s">
        <v>34</v>
      </c>
      <c r="F142" s="227"/>
      <c r="G142" s="227"/>
      <c r="H142" s="89">
        <f>SUM(H125,H128:H141)</f>
        <v>29907.395</v>
      </c>
      <c r="I142" s="238"/>
      <c r="J142" s="38"/>
      <c r="K142" s="38"/>
      <c r="L142" s="38"/>
      <c r="M142" s="38"/>
      <c r="N142" s="38"/>
    </row>
    <row r="143" spans="1:14" x14ac:dyDescent="0.2">
      <c r="A143" s="47"/>
      <c r="B143" s="90"/>
      <c r="C143" s="90"/>
      <c r="D143" s="90"/>
      <c r="E143" s="91"/>
      <c r="F143" s="91"/>
      <c r="G143" s="91"/>
      <c r="H143" s="92"/>
      <c r="I143" s="56"/>
      <c r="J143" s="38"/>
      <c r="K143" s="38"/>
      <c r="L143" s="38"/>
      <c r="M143" s="38"/>
      <c r="N143" s="38"/>
    </row>
    <row r="144" spans="1:14" ht="15.75" x14ac:dyDescent="0.25">
      <c r="A144" s="233" t="s">
        <v>33</v>
      </c>
      <c r="B144" s="234"/>
      <c r="C144" s="234"/>
      <c r="D144" s="234"/>
      <c r="E144" s="234"/>
      <c r="F144" s="234"/>
      <c r="G144" s="234"/>
      <c r="H144" s="235"/>
      <c r="I144" s="72" t="s">
        <v>32</v>
      </c>
      <c r="J144" s="38"/>
      <c r="K144" s="38"/>
      <c r="L144" s="38"/>
      <c r="M144" s="38"/>
      <c r="N144" s="38"/>
    </row>
    <row r="145" spans="1:14" ht="42.75" x14ac:dyDescent="0.2">
      <c r="A145" s="231" t="s">
        <v>107</v>
      </c>
      <c r="B145" s="240"/>
      <c r="C145" s="232"/>
      <c r="D145" s="86" t="s">
        <v>108</v>
      </c>
      <c r="E145" s="86" t="s">
        <v>29</v>
      </c>
      <c r="F145" s="87" t="s">
        <v>28</v>
      </c>
      <c r="G145" s="87" t="s">
        <v>27</v>
      </c>
      <c r="H145" s="87" t="s">
        <v>26</v>
      </c>
      <c r="I145" s="87" t="s">
        <v>19</v>
      </c>
      <c r="J145" s="38"/>
      <c r="K145" s="93" t="s">
        <v>109</v>
      </c>
      <c r="L145" s="94" t="s">
        <v>110</v>
      </c>
      <c r="M145" s="94" t="s">
        <v>111</v>
      </c>
      <c r="N145" s="94" t="s">
        <v>112</v>
      </c>
    </row>
    <row r="146" spans="1:14" x14ac:dyDescent="0.2">
      <c r="A146" s="214" t="s">
        <v>149</v>
      </c>
      <c r="B146" s="215"/>
      <c r="C146" s="215"/>
      <c r="D146" s="95">
        <v>7</v>
      </c>
      <c r="E146" s="39">
        <v>2</v>
      </c>
      <c r="F146" s="48">
        <v>2606</v>
      </c>
      <c r="G146" s="48">
        <v>105</v>
      </c>
      <c r="H146" s="48">
        <v>27900</v>
      </c>
      <c r="I146" s="96">
        <v>4.4999999999999998E-2</v>
      </c>
      <c r="J146" s="38"/>
      <c r="K146" s="97">
        <f>IFERROR(I146/E146,0)</f>
        <v>2.2499999999999999E-2</v>
      </c>
      <c r="L146" s="97">
        <f>K146*H146</f>
        <v>627.75</v>
      </c>
      <c r="M146" s="97">
        <f>F146-L146</f>
        <v>1978.25</v>
      </c>
      <c r="N146" s="97">
        <f>M146*E146</f>
        <v>3956.5</v>
      </c>
    </row>
    <row r="147" spans="1:14" x14ac:dyDescent="0.2">
      <c r="A147" s="214" t="s">
        <v>150</v>
      </c>
      <c r="B147" s="215"/>
      <c r="C147" s="215"/>
      <c r="D147" s="95">
        <v>5</v>
      </c>
      <c r="E147" s="39">
        <v>1</v>
      </c>
      <c r="F147" s="48">
        <v>1648</v>
      </c>
      <c r="G147" s="48">
        <v>50</v>
      </c>
      <c r="H147" s="48">
        <v>14700</v>
      </c>
      <c r="I147" s="96">
        <v>4.2500000000000003E-2</v>
      </c>
      <c r="J147" s="38"/>
      <c r="K147" s="97">
        <f t="shared" ref="K147:K155" si="5">IFERROR(I147/E147,0)</f>
        <v>4.2500000000000003E-2</v>
      </c>
      <c r="L147" s="97">
        <f t="shared" ref="L147:L155" si="6">K147*H147</f>
        <v>624.75</v>
      </c>
      <c r="M147" s="97">
        <f t="shared" ref="M147:M155" si="7">F147-L147</f>
        <v>1023.25</v>
      </c>
      <c r="N147" s="97">
        <f t="shared" ref="N147:N155" si="8">M147*E147</f>
        <v>1023.25</v>
      </c>
    </row>
    <row r="148" spans="1:14" x14ac:dyDescent="0.2">
      <c r="A148" s="214"/>
      <c r="B148" s="215"/>
      <c r="C148" s="215"/>
      <c r="D148" s="95"/>
      <c r="E148" s="39"/>
      <c r="F148" s="48"/>
      <c r="G148" s="48"/>
      <c r="H148" s="48"/>
      <c r="I148" s="96"/>
      <c r="J148" s="38"/>
      <c r="K148" s="97">
        <f t="shared" si="5"/>
        <v>0</v>
      </c>
      <c r="L148" s="97">
        <f t="shared" si="6"/>
        <v>0</v>
      </c>
      <c r="M148" s="97">
        <f t="shared" si="7"/>
        <v>0</v>
      </c>
      <c r="N148" s="97">
        <f t="shared" si="8"/>
        <v>0</v>
      </c>
    </row>
    <row r="149" spans="1:14" x14ac:dyDescent="0.2">
      <c r="A149" s="214"/>
      <c r="B149" s="215"/>
      <c r="C149" s="215"/>
      <c r="D149" s="95"/>
      <c r="E149" s="39"/>
      <c r="F149" s="48"/>
      <c r="G149" s="48"/>
      <c r="H149" s="48"/>
      <c r="I149" s="96"/>
      <c r="J149" s="38"/>
      <c r="K149" s="97">
        <f t="shared" si="5"/>
        <v>0</v>
      </c>
      <c r="L149" s="97">
        <f t="shared" si="6"/>
        <v>0</v>
      </c>
      <c r="M149" s="97">
        <f t="shared" si="7"/>
        <v>0</v>
      </c>
      <c r="N149" s="97">
        <f t="shared" si="8"/>
        <v>0</v>
      </c>
    </row>
    <row r="150" spans="1:14" x14ac:dyDescent="0.2">
      <c r="A150" s="214"/>
      <c r="B150" s="215"/>
      <c r="C150" s="215"/>
      <c r="D150" s="95"/>
      <c r="E150" s="39"/>
      <c r="F150" s="48"/>
      <c r="G150" s="48"/>
      <c r="H150" s="48"/>
      <c r="I150" s="96"/>
      <c r="J150" s="38"/>
      <c r="K150" s="97">
        <f t="shared" si="5"/>
        <v>0</v>
      </c>
      <c r="L150" s="97">
        <f t="shared" si="6"/>
        <v>0</v>
      </c>
      <c r="M150" s="97">
        <f t="shared" si="7"/>
        <v>0</v>
      </c>
      <c r="N150" s="97">
        <f t="shared" si="8"/>
        <v>0</v>
      </c>
    </row>
    <row r="151" spans="1:14" x14ac:dyDescent="0.2">
      <c r="A151" s="214"/>
      <c r="B151" s="215"/>
      <c r="C151" s="215"/>
      <c r="D151" s="95"/>
      <c r="E151" s="39"/>
      <c r="F151" s="48"/>
      <c r="G151" s="48"/>
      <c r="H151" s="48"/>
      <c r="I151" s="96"/>
      <c r="J151" s="38"/>
      <c r="K151" s="97">
        <f t="shared" si="5"/>
        <v>0</v>
      </c>
      <c r="L151" s="97">
        <f t="shared" si="6"/>
        <v>0</v>
      </c>
      <c r="M151" s="97">
        <f t="shared" si="7"/>
        <v>0</v>
      </c>
      <c r="N151" s="97">
        <f t="shared" si="8"/>
        <v>0</v>
      </c>
    </row>
    <row r="152" spans="1:14" x14ac:dyDescent="0.2">
      <c r="A152" s="214"/>
      <c r="B152" s="215"/>
      <c r="C152" s="215"/>
      <c r="D152" s="95"/>
      <c r="E152" s="39"/>
      <c r="F152" s="48"/>
      <c r="G152" s="48"/>
      <c r="H152" s="48"/>
      <c r="I152" s="96"/>
      <c r="J152" s="38"/>
      <c r="K152" s="97">
        <f t="shared" si="5"/>
        <v>0</v>
      </c>
      <c r="L152" s="97">
        <f t="shared" si="6"/>
        <v>0</v>
      </c>
      <c r="M152" s="97">
        <f t="shared" si="7"/>
        <v>0</v>
      </c>
      <c r="N152" s="97">
        <f t="shared" si="8"/>
        <v>0</v>
      </c>
    </row>
    <row r="153" spans="1:14" x14ac:dyDescent="0.2">
      <c r="A153" s="214"/>
      <c r="B153" s="215"/>
      <c r="C153" s="215"/>
      <c r="D153" s="95"/>
      <c r="E153" s="39"/>
      <c r="F153" s="48"/>
      <c r="G153" s="48"/>
      <c r="H153" s="48"/>
      <c r="I153" s="96"/>
      <c r="J153" s="38"/>
      <c r="K153" s="97">
        <f t="shared" si="5"/>
        <v>0</v>
      </c>
      <c r="L153" s="97">
        <f t="shared" si="6"/>
        <v>0</v>
      </c>
      <c r="M153" s="97">
        <f t="shared" si="7"/>
        <v>0</v>
      </c>
      <c r="N153" s="97">
        <f t="shared" si="8"/>
        <v>0</v>
      </c>
    </row>
    <row r="154" spans="1:14" x14ac:dyDescent="0.2">
      <c r="A154" s="214"/>
      <c r="B154" s="215"/>
      <c r="C154" s="215"/>
      <c r="D154" s="95"/>
      <c r="E154" s="39"/>
      <c r="F154" s="48"/>
      <c r="G154" s="48"/>
      <c r="H154" s="48"/>
      <c r="I154" s="96"/>
      <c r="J154" s="38"/>
      <c r="K154" s="97">
        <f t="shared" si="5"/>
        <v>0</v>
      </c>
      <c r="L154" s="97">
        <f t="shared" si="6"/>
        <v>0</v>
      </c>
      <c r="M154" s="97">
        <f t="shared" si="7"/>
        <v>0</v>
      </c>
      <c r="N154" s="97">
        <f t="shared" si="8"/>
        <v>0</v>
      </c>
    </row>
    <row r="155" spans="1:14" x14ac:dyDescent="0.2">
      <c r="A155" s="214"/>
      <c r="B155" s="215"/>
      <c r="C155" s="215"/>
      <c r="D155" s="95"/>
      <c r="E155" s="39"/>
      <c r="F155" s="48"/>
      <c r="G155" s="48"/>
      <c r="H155" s="48"/>
      <c r="I155" s="96"/>
      <c r="J155" s="38"/>
      <c r="K155" s="97">
        <f t="shared" si="5"/>
        <v>0</v>
      </c>
      <c r="L155" s="97">
        <f t="shared" si="6"/>
        <v>0</v>
      </c>
      <c r="M155" s="97">
        <f t="shared" si="7"/>
        <v>0</v>
      </c>
      <c r="N155" s="97">
        <f t="shared" si="8"/>
        <v>0</v>
      </c>
    </row>
    <row r="156" spans="1:14" x14ac:dyDescent="0.2">
      <c r="A156" s="189"/>
      <c r="B156" s="189"/>
      <c r="C156" s="189"/>
      <c r="D156" s="189"/>
      <c r="E156" s="227" t="s">
        <v>31</v>
      </c>
      <c r="F156" s="227"/>
      <c r="G156" s="227"/>
      <c r="H156" s="48">
        <f>SUM(H146:H155)</f>
        <v>42600</v>
      </c>
      <c r="I156" s="98"/>
      <c r="J156" s="38"/>
      <c r="K156" s="97"/>
      <c r="L156" s="97"/>
      <c r="M156" s="97"/>
      <c r="N156" s="97"/>
    </row>
    <row r="157" spans="1:14" ht="15.75" x14ac:dyDescent="0.25">
      <c r="A157" s="233" t="s">
        <v>30</v>
      </c>
      <c r="B157" s="234"/>
      <c r="C157" s="234"/>
      <c r="D157" s="234"/>
      <c r="E157" s="234"/>
      <c r="F157" s="234"/>
      <c r="G157" s="234"/>
      <c r="H157" s="235"/>
      <c r="I157" s="38"/>
      <c r="J157" s="38"/>
      <c r="K157" s="97"/>
      <c r="L157" s="97"/>
      <c r="M157" s="97"/>
      <c r="N157" s="97"/>
    </row>
    <row r="158" spans="1:14" ht="42.75" x14ac:dyDescent="0.2">
      <c r="A158" s="231" t="s">
        <v>107</v>
      </c>
      <c r="B158" s="240"/>
      <c r="C158" s="232"/>
      <c r="D158" s="86" t="s">
        <v>108</v>
      </c>
      <c r="E158" s="86" t="s">
        <v>29</v>
      </c>
      <c r="F158" s="87" t="s">
        <v>28</v>
      </c>
      <c r="G158" s="87" t="s">
        <v>27</v>
      </c>
      <c r="H158" s="87" t="s">
        <v>26</v>
      </c>
      <c r="I158" s="87" t="s">
        <v>19</v>
      </c>
      <c r="J158" s="38"/>
      <c r="K158" s="93" t="s">
        <v>109</v>
      </c>
      <c r="L158" s="94" t="s">
        <v>110</v>
      </c>
      <c r="M158" s="94" t="s">
        <v>111</v>
      </c>
      <c r="N158" s="94" t="s">
        <v>112</v>
      </c>
    </row>
    <row r="159" spans="1:14" x14ac:dyDescent="0.2">
      <c r="A159" s="214" t="s">
        <v>151</v>
      </c>
      <c r="B159" s="215"/>
      <c r="C159" s="215"/>
      <c r="D159" s="95">
        <v>20</v>
      </c>
      <c r="E159" s="39">
        <v>2</v>
      </c>
      <c r="F159" s="48">
        <v>4827</v>
      </c>
      <c r="G159" s="48">
        <v>1500</v>
      </c>
      <c r="H159" s="48">
        <v>151200</v>
      </c>
      <c r="I159" s="96">
        <v>2.5000000000000001E-2</v>
      </c>
      <c r="J159" s="38"/>
      <c r="K159" s="97">
        <f>IFERROR(I159/E159,0)</f>
        <v>1.2500000000000001E-2</v>
      </c>
      <c r="L159" s="97">
        <f>K159*H159</f>
        <v>1890</v>
      </c>
      <c r="M159" s="97">
        <f>F159-L159</f>
        <v>2937</v>
      </c>
      <c r="N159" s="97">
        <f>M159*E159</f>
        <v>5874</v>
      </c>
    </row>
    <row r="160" spans="1:14" x14ac:dyDescent="0.2">
      <c r="A160" s="214" t="s">
        <v>152</v>
      </c>
      <c r="B160" s="215"/>
      <c r="C160" s="215"/>
      <c r="D160" s="95">
        <v>30</v>
      </c>
      <c r="E160" s="39">
        <v>12</v>
      </c>
      <c r="F160" s="48">
        <v>954</v>
      </c>
      <c r="G160" s="48">
        <v>500</v>
      </c>
      <c r="H160" s="48">
        <v>167261</v>
      </c>
      <c r="I160" s="96">
        <v>5.5E-2</v>
      </c>
      <c r="J160" s="38"/>
      <c r="K160" s="97">
        <f t="shared" ref="K160:K168" si="9">IFERROR(I160/E160,0)</f>
        <v>4.5833333333333334E-3</v>
      </c>
      <c r="L160" s="97">
        <f t="shared" ref="L160:L168" si="10">K160*H160</f>
        <v>766.61291666666671</v>
      </c>
      <c r="M160" s="97">
        <f t="shared" ref="M160:M168" si="11">F160-L160</f>
        <v>187.38708333333329</v>
      </c>
      <c r="N160" s="97">
        <f t="shared" ref="N160:N168" si="12">M160*E160</f>
        <v>2248.6449999999995</v>
      </c>
    </row>
    <row r="161" spans="1:14" x14ac:dyDescent="0.2">
      <c r="A161" s="214"/>
      <c r="B161" s="215"/>
      <c r="C161" s="215"/>
      <c r="D161" s="95"/>
      <c r="E161" s="39"/>
      <c r="F161" s="48"/>
      <c r="G161" s="48"/>
      <c r="H161" s="48"/>
      <c r="I161" s="96"/>
      <c r="J161" s="38"/>
      <c r="K161" s="97">
        <f t="shared" si="9"/>
        <v>0</v>
      </c>
      <c r="L161" s="97">
        <f t="shared" si="10"/>
        <v>0</v>
      </c>
      <c r="M161" s="97">
        <f t="shared" si="11"/>
        <v>0</v>
      </c>
      <c r="N161" s="97">
        <f t="shared" si="12"/>
        <v>0</v>
      </c>
    </row>
    <row r="162" spans="1:14" x14ac:dyDescent="0.2">
      <c r="A162" s="214"/>
      <c r="B162" s="215"/>
      <c r="C162" s="215"/>
      <c r="D162" s="95"/>
      <c r="E162" s="39"/>
      <c r="F162" s="48"/>
      <c r="G162" s="48"/>
      <c r="H162" s="48"/>
      <c r="I162" s="96"/>
      <c r="J162" s="38"/>
      <c r="K162" s="97">
        <f t="shared" si="9"/>
        <v>0</v>
      </c>
      <c r="L162" s="97">
        <f t="shared" si="10"/>
        <v>0</v>
      </c>
      <c r="M162" s="97">
        <f t="shared" si="11"/>
        <v>0</v>
      </c>
      <c r="N162" s="97">
        <f t="shared" si="12"/>
        <v>0</v>
      </c>
    </row>
    <row r="163" spans="1:14" x14ac:dyDescent="0.2">
      <c r="A163" s="214"/>
      <c r="B163" s="215"/>
      <c r="C163" s="215"/>
      <c r="D163" s="95"/>
      <c r="E163" s="39"/>
      <c r="F163" s="48"/>
      <c r="G163" s="48"/>
      <c r="H163" s="48"/>
      <c r="I163" s="96"/>
      <c r="J163" s="38"/>
      <c r="K163" s="97">
        <f t="shared" si="9"/>
        <v>0</v>
      </c>
      <c r="L163" s="97">
        <f t="shared" si="10"/>
        <v>0</v>
      </c>
      <c r="M163" s="97">
        <f t="shared" si="11"/>
        <v>0</v>
      </c>
      <c r="N163" s="97">
        <f t="shared" si="12"/>
        <v>0</v>
      </c>
    </row>
    <row r="164" spans="1:14" x14ac:dyDescent="0.2">
      <c r="A164" s="214"/>
      <c r="B164" s="215"/>
      <c r="C164" s="215"/>
      <c r="D164" s="95"/>
      <c r="E164" s="39"/>
      <c r="F164" s="48"/>
      <c r="G164" s="48"/>
      <c r="H164" s="48"/>
      <c r="I164" s="96"/>
      <c r="J164" s="38"/>
      <c r="K164" s="97">
        <f t="shared" si="9"/>
        <v>0</v>
      </c>
      <c r="L164" s="97">
        <f t="shared" si="10"/>
        <v>0</v>
      </c>
      <c r="M164" s="97">
        <f t="shared" si="11"/>
        <v>0</v>
      </c>
      <c r="N164" s="97">
        <f t="shared" si="12"/>
        <v>0</v>
      </c>
    </row>
    <row r="165" spans="1:14" x14ac:dyDescent="0.2">
      <c r="A165" s="214"/>
      <c r="B165" s="215"/>
      <c r="C165" s="215"/>
      <c r="D165" s="95"/>
      <c r="E165" s="39"/>
      <c r="F165" s="48"/>
      <c r="G165" s="48"/>
      <c r="H165" s="48"/>
      <c r="I165" s="96"/>
      <c r="J165" s="38"/>
      <c r="K165" s="97">
        <f t="shared" si="9"/>
        <v>0</v>
      </c>
      <c r="L165" s="97">
        <f t="shared" si="10"/>
        <v>0</v>
      </c>
      <c r="M165" s="97">
        <f t="shared" si="11"/>
        <v>0</v>
      </c>
      <c r="N165" s="97">
        <f t="shared" si="12"/>
        <v>0</v>
      </c>
    </row>
    <row r="166" spans="1:14" x14ac:dyDescent="0.2">
      <c r="A166" s="214"/>
      <c r="B166" s="215"/>
      <c r="C166" s="215"/>
      <c r="D166" s="95"/>
      <c r="E166" s="39"/>
      <c r="F166" s="48"/>
      <c r="G166" s="48"/>
      <c r="H166" s="48"/>
      <c r="I166" s="96"/>
      <c r="J166" s="38"/>
      <c r="K166" s="97">
        <f t="shared" si="9"/>
        <v>0</v>
      </c>
      <c r="L166" s="97">
        <f t="shared" si="10"/>
        <v>0</v>
      </c>
      <c r="M166" s="97">
        <f t="shared" si="11"/>
        <v>0</v>
      </c>
      <c r="N166" s="97">
        <f t="shared" si="12"/>
        <v>0</v>
      </c>
    </row>
    <row r="167" spans="1:14" x14ac:dyDescent="0.2">
      <c r="A167" s="214"/>
      <c r="B167" s="215"/>
      <c r="C167" s="215"/>
      <c r="D167" s="95"/>
      <c r="E167" s="39"/>
      <c r="F167" s="48"/>
      <c r="G167" s="48"/>
      <c r="H167" s="48"/>
      <c r="I167" s="96"/>
      <c r="J167" s="38"/>
      <c r="K167" s="97">
        <f t="shared" si="9"/>
        <v>0</v>
      </c>
      <c r="L167" s="97">
        <f t="shared" si="10"/>
        <v>0</v>
      </c>
      <c r="M167" s="97">
        <f t="shared" si="11"/>
        <v>0</v>
      </c>
      <c r="N167" s="97">
        <f t="shared" si="12"/>
        <v>0</v>
      </c>
    </row>
    <row r="168" spans="1:14" x14ac:dyDescent="0.2">
      <c r="A168" s="214"/>
      <c r="B168" s="215"/>
      <c r="C168" s="215"/>
      <c r="D168" s="95"/>
      <c r="E168" s="39"/>
      <c r="F168" s="48"/>
      <c r="G168" s="48"/>
      <c r="H168" s="48"/>
      <c r="I168" s="96"/>
      <c r="J168" s="38"/>
      <c r="K168" s="97">
        <f t="shared" si="9"/>
        <v>0</v>
      </c>
      <c r="L168" s="97">
        <f t="shared" si="10"/>
        <v>0</v>
      </c>
      <c r="M168" s="97">
        <f t="shared" si="11"/>
        <v>0</v>
      </c>
      <c r="N168" s="97">
        <f t="shared" si="12"/>
        <v>0</v>
      </c>
    </row>
    <row r="169" spans="1:14" x14ac:dyDescent="0.2">
      <c r="A169" s="189"/>
      <c r="B169" s="189"/>
      <c r="C169" s="189"/>
      <c r="D169" s="189"/>
      <c r="E169" s="227" t="s">
        <v>25</v>
      </c>
      <c r="F169" s="227"/>
      <c r="G169" s="227"/>
      <c r="H169" s="48">
        <f>SUM(H159:H168)</f>
        <v>318461</v>
      </c>
      <c r="I169" s="98"/>
      <c r="J169" s="38"/>
      <c r="K169" s="38"/>
      <c r="L169" s="38"/>
      <c r="M169" s="38"/>
      <c r="N169" s="38"/>
    </row>
    <row r="170" spans="1:14" ht="15.75" thickBot="1" x14ac:dyDescent="0.25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</row>
    <row r="171" spans="1:14" ht="15.75" x14ac:dyDescent="0.25">
      <c r="A171" s="244" t="s">
        <v>24</v>
      </c>
      <c r="B171" s="245"/>
      <c r="C171" s="245"/>
      <c r="D171" s="246"/>
      <c r="E171" s="244" t="s">
        <v>23</v>
      </c>
      <c r="F171" s="245"/>
      <c r="G171" s="245"/>
      <c r="H171" s="245"/>
      <c r="I171" s="247"/>
      <c r="J171" s="38"/>
      <c r="K171" s="38"/>
      <c r="L171" s="38"/>
      <c r="M171" s="38"/>
      <c r="N171" s="38"/>
    </row>
    <row r="172" spans="1:14" ht="16.5" customHeight="1" x14ac:dyDescent="0.2">
      <c r="A172" s="241"/>
      <c r="B172" s="215"/>
      <c r="C172" s="218"/>
      <c r="D172" s="47" t="s">
        <v>7</v>
      </c>
      <c r="E172" s="242" t="s">
        <v>107</v>
      </c>
      <c r="F172" s="198"/>
      <c r="G172" s="99" t="s">
        <v>20</v>
      </c>
      <c r="H172" s="42" t="s">
        <v>115</v>
      </c>
      <c r="I172" s="100" t="s">
        <v>19</v>
      </c>
      <c r="J172" s="38"/>
      <c r="K172" s="38"/>
      <c r="L172" s="38"/>
      <c r="M172" s="38"/>
      <c r="N172" s="38"/>
    </row>
    <row r="173" spans="1:14" x14ac:dyDescent="0.2">
      <c r="A173" s="101" t="s">
        <v>18</v>
      </c>
      <c r="B173" s="39"/>
      <c r="C173" s="39"/>
      <c r="D173" s="19">
        <v>2500</v>
      </c>
      <c r="E173" s="241" t="s">
        <v>153</v>
      </c>
      <c r="F173" s="218"/>
      <c r="G173" s="45">
        <v>4000</v>
      </c>
      <c r="H173" s="45">
        <v>382</v>
      </c>
      <c r="I173" s="102">
        <v>5.7500000000000002E-2</v>
      </c>
      <c r="J173" s="38"/>
      <c r="K173" s="38"/>
      <c r="L173" s="38"/>
      <c r="M173" s="38"/>
      <c r="N173" s="38"/>
    </row>
    <row r="174" spans="1:14" x14ac:dyDescent="0.2">
      <c r="A174" s="243" t="s">
        <v>17</v>
      </c>
      <c r="B174" s="205"/>
      <c r="C174" s="205"/>
      <c r="D174" s="19"/>
      <c r="E174" s="241"/>
      <c r="F174" s="218"/>
      <c r="G174" s="45"/>
      <c r="H174" s="45"/>
      <c r="I174" s="102"/>
      <c r="J174" s="38"/>
      <c r="K174" s="38"/>
      <c r="L174" s="38"/>
      <c r="M174" s="38"/>
      <c r="N174" s="38"/>
    </row>
    <row r="175" spans="1:14" x14ac:dyDescent="0.2">
      <c r="A175" s="243" t="s">
        <v>16</v>
      </c>
      <c r="B175" s="205"/>
      <c r="C175" s="205"/>
      <c r="D175" s="19">
        <v>50000</v>
      </c>
      <c r="E175" s="241"/>
      <c r="F175" s="218"/>
      <c r="G175" s="45"/>
      <c r="H175" s="45"/>
      <c r="I175" s="102"/>
      <c r="J175" s="38"/>
      <c r="K175" s="38"/>
      <c r="L175" s="38"/>
      <c r="M175" s="38"/>
      <c r="N175" s="38"/>
    </row>
    <row r="176" spans="1:14" x14ac:dyDescent="0.2">
      <c r="A176" s="243" t="s">
        <v>15</v>
      </c>
      <c r="B176" s="205"/>
      <c r="C176" s="205"/>
      <c r="D176" s="19"/>
      <c r="E176" s="241"/>
      <c r="F176" s="218"/>
      <c r="G176" s="45"/>
      <c r="H176" s="45"/>
      <c r="I176" s="102"/>
      <c r="J176" s="38"/>
      <c r="K176" s="38"/>
      <c r="L176" s="38"/>
      <c r="M176" s="38"/>
      <c r="N176" s="38"/>
    </row>
    <row r="177" spans="1:14" x14ac:dyDescent="0.2">
      <c r="A177" s="243" t="s">
        <v>14</v>
      </c>
      <c r="B177" s="205"/>
      <c r="C177" s="205"/>
      <c r="D177" s="19">
        <v>10000</v>
      </c>
      <c r="E177" s="241"/>
      <c r="F177" s="218"/>
      <c r="G177" s="45"/>
      <c r="H177" s="45"/>
      <c r="I177" s="102"/>
      <c r="J177" s="38"/>
      <c r="K177" s="38"/>
      <c r="L177" s="38"/>
      <c r="M177" s="38"/>
      <c r="N177" s="38"/>
    </row>
    <row r="178" spans="1:14" x14ac:dyDescent="0.2">
      <c r="A178" s="243" t="s">
        <v>13</v>
      </c>
      <c r="B178" s="205"/>
      <c r="C178" s="205"/>
      <c r="D178" s="19">
        <v>36000</v>
      </c>
      <c r="E178" s="241"/>
      <c r="F178" s="218"/>
      <c r="G178" s="45"/>
      <c r="H178" s="45"/>
      <c r="I178" s="102"/>
      <c r="J178" s="38"/>
      <c r="K178" s="38"/>
      <c r="L178" s="38"/>
      <c r="M178" s="38"/>
      <c r="N178" s="38"/>
    </row>
    <row r="179" spans="1:14" x14ac:dyDescent="0.2">
      <c r="A179" s="243" t="s">
        <v>12</v>
      </c>
      <c r="B179" s="205"/>
      <c r="C179" s="205"/>
      <c r="D179" s="19"/>
      <c r="E179" s="241"/>
      <c r="F179" s="218"/>
      <c r="G179" s="45"/>
      <c r="H179" s="45"/>
      <c r="I179" s="102"/>
      <c r="J179" s="38"/>
      <c r="K179" s="38"/>
      <c r="L179" s="38"/>
      <c r="M179" s="38"/>
      <c r="N179" s="38"/>
    </row>
    <row r="180" spans="1:14" x14ac:dyDescent="0.2">
      <c r="A180" s="243" t="s">
        <v>11</v>
      </c>
      <c r="B180" s="205"/>
      <c r="C180" s="205"/>
      <c r="D180" s="19">
        <v>25000</v>
      </c>
      <c r="E180" s="241"/>
      <c r="F180" s="218"/>
      <c r="G180" s="45"/>
      <c r="H180" s="45"/>
      <c r="I180" s="102"/>
      <c r="J180" s="38"/>
      <c r="K180" s="38"/>
      <c r="L180" s="38"/>
      <c r="M180" s="38"/>
      <c r="N180" s="38"/>
    </row>
    <row r="181" spans="1:14" x14ac:dyDescent="0.2">
      <c r="A181" s="243" t="s">
        <v>10</v>
      </c>
      <c r="B181" s="205"/>
      <c r="C181" s="205"/>
      <c r="D181" s="19"/>
      <c r="E181" s="241"/>
      <c r="F181" s="218"/>
      <c r="G181" s="45"/>
      <c r="H181" s="45"/>
      <c r="I181" s="102"/>
      <c r="J181" s="38"/>
      <c r="K181" s="38"/>
      <c r="L181" s="38"/>
      <c r="M181" s="38"/>
      <c r="N181" s="38"/>
    </row>
    <row r="182" spans="1:14" x14ac:dyDescent="0.2">
      <c r="A182" s="243" t="s">
        <v>9</v>
      </c>
      <c r="B182" s="205"/>
      <c r="C182" s="205"/>
      <c r="D182" s="19"/>
      <c r="E182" s="241" t="s">
        <v>8</v>
      </c>
      <c r="F182" s="215"/>
      <c r="G182" s="215"/>
      <c r="H182" s="218"/>
      <c r="I182" s="103" t="s">
        <v>7</v>
      </c>
      <c r="J182" s="38"/>
      <c r="K182" s="38"/>
      <c r="L182" s="38"/>
      <c r="M182" s="38"/>
      <c r="N182" s="38"/>
    </row>
    <row r="183" spans="1:14" x14ac:dyDescent="0.2">
      <c r="A183" s="243" t="s">
        <v>6</v>
      </c>
      <c r="B183" s="205"/>
      <c r="C183" s="205"/>
      <c r="D183" s="19"/>
      <c r="E183" s="266"/>
      <c r="F183" s="195"/>
      <c r="G183" s="195"/>
      <c r="H183" s="195"/>
      <c r="I183" s="104"/>
      <c r="J183" s="38"/>
      <c r="K183" s="38"/>
      <c r="L183" s="38"/>
      <c r="M183" s="38"/>
      <c r="N183" s="38"/>
    </row>
    <row r="184" spans="1:14" ht="16.5" customHeight="1" thickBot="1" x14ac:dyDescent="0.25">
      <c r="A184" s="267" t="s">
        <v>5</v>
      </c>
      <c r="B184" s="202"/>
      <c r="C184" s="202"/>
      <c r="D184" s="105">
        <f>SUM(D173:D183)</f>
        <v>123500</v>
      </c>
      <c r="E184" s="268" t="s">
        <v>4</v>
      </c>
      <c r="F184" s="269"/>
      <c r="G184" s="269"/>
      <c r="H184" s="270"/>
      <c r="I184" s="106">
        <f>SUM(G173:G181,I183)</f>
        <v>4000</v>
      </c>
      <c r="J184" s="38"/>
      <c r="K184" s="38"/>
      <c r="L184" s="38"/>
      <c r="M184" s="38"/>
      <c r="N184" s="38"/>
    </row>
    <row r="185" spans="1:14" x14ac:dyDescent="0.2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</row>
    <row r="186" spans="1:14" x14ac:dyDescent="0.2">
      <c r="A186" s="38"/>
      <c r="B186" s="38"/>
      <c r="C186" s="38"/>
      <c r="D186" s="38"/>
      <c r="E186" s="38"/>
      <c r="F186" s="38"/>
      <c r="G186" s="38"/>
      <c r="H186" s="38"/>
      <c r="I186" s="72" t="s">
        <v>3</v>
      </c>
      <c r="J186" s="38"/>
      <c r="K186" s="38"/>
      <c r="L186" s="38"/>
      <c r="M186" s="38"/>
      <c r="N186" s="38"/>
    </row>
    <row r="187" spans="1:14" ht="15.75" x14ac:dyDescent="0.25">
      <c r="A187" s="248" t="s">
        <v>2</v>
      </c>
      <c r="B187" s="249"/>
      <c r="C187" s="249"/>
      <c r="D187" s="249"/>
      <c r="E187" s="249"/>
      <c r="F187" s="249"/>
      <c r="G187" s="249"/>
      <c r="H187" s="249"/>
      <c r="I187" s="250"/>
      <c r="J187" s="38"/>
      <c r="K187" s="38"/>
      <c r="L187" s="38"/>
      <c r="M187" s="38"/>
      <c r="N187" s="38"/>
    </row>
    <row r="188" spans="1:14" ht="15" customHeight="1" x14ac:dyDescent="0.2">
      <c r="A188" s="251" t="s">
        <v>1</v>
      </c>
      <c r="B188" s="252"/>
      <c r="C188" s="252"/>
      <c r="D188" s="252"/>
      <c r="E188" s="252"/>
      <c r="F188" s="252"/>
      <c r="G188" s="252"/>
      <c r="H188" s="252"/>
      <c r="I188" s="253"/>
      <c r="J188" s="38"/>
      <c r="K188" s="38"/>
      <c r="L188" s="38"/>
      <c r="M188" s="38"/>
      <c r="N188" s="38"/>
    </row>
    <row r="189" spans="1:14" x14ac:dyDescent="0.2">
      <c r="A189" s="254"/>
      <c r="B189" s="255"/>
      <c r="C189" s="255"/>
      <c r="D189" s="255"/>
      <c r="E189" s="255"/>
      <c r="F189" s="255"/>
      <c r="G189" s="255"/>
      <c r="H189" s="255"/>
      <c r="I189" s="256"/>
      <c r="J189" s="38"/>
      <c r="K189" s="38"/>
      <c r="L189" s="38"/>
      <c r="M189" s="38"/>
      <c r="N189" s="38"/>
    </row>
    <row r="190" spans="1:14" x14ac:dyDescent="0.2">
      <c r="A190" s="254"/>
      <c r="B190" s="255"/>
      <c r="C190" s="255"/>
      <c r="D190" s="255"/>
      <c r="E190" s="255"/>
      <c r="F190" s="255"/>
      <c r="G190" s="255"/>
      <c r="H190" s="255"/>
      <c r="I190" s="256"/>
      <c r="J190" s="38"/>
      <c r="K190" s="38"/>
      <c r="L190" s="38"/>
      <c r="M190" s="38"/>
      <c r="N190" s="38"/>
    </row>
    <row r="191" spans="1:14" x14ac:dyDescent="0.2">
      <c r="A191" s="254"/>
      <c r="B191" s="255"/>
      <c r="C191" s="255"/>
      <c r="D191" s="255"/>
      <c r="E191" s="255"/>
      <c r="F191" s="255"/>
      <c r="G191" s="255"/>
      <c r="H191" s="255"/>
      <c r="I191" s="256"/>
      <c r="J191" s="38"/>
      <c r="K191" s="38"/>
      <c r="L191" s="38"/>
      <c r="M191" s="38"/>
      <c r="N191" s="38"/>
    </row>
    <row r="192" spans="1:14" x14ac:dyDescent="0.2">
      <c r="A192" s="254"/>
      <c r="B192" s="255"/>
      <c r="C192" s="255"/>
      <c r="D192" s="255"/>
      <c r="E192" s="255"/>
      <c r="F192" s="255"/>
      <c r="G192" s="255"/>
      <c r="H192" s="255"/>
      <c r="I192" s="256"/>
      <c r="J192" s="38"/>
      <c r="K192" s="38"/>
      <c r="L192" s="38"/>
      <c r="M192" s="38"/>
      <c r="N192" s="38"/>
    </row>
    <row r="193" spans="1:14" x14ac:dyDescent="0.2">
      <c r="A193" s="254"/>
      <c r="B193" s="255"/>
      <c r="C193" s="255"/>
      <c r="D193" s="255"/>
      <c r="E193" s="255"/>
      <c r="F193" s="255"/>
      <c r="G193" s="255"/>
      <c r="H193" s="255"/>
      <c r="I193" s="256"/>
      <c r="J193" s="38"/>
      <c r="K193" s="38"/>
      <c r="L193" s="38"/>
      <c r="M193" s="38"/>
      <c r="N193" s="38"/>
    </row>
    <row r="194" spans="1:14" x14ac:dyDescent="0.2">
      <c r="A194" s="257"/>
      <c r="B194" s="258"/>
      <c r="C194" s="258"/>
      <c r="D194" s="258"/>
      <c r="E194" s="258"/>
      <c r="F194" s="258"/>
      <c r="G194" s="258"/>
      <c r="H194" s="258"/>
      <c r="I194" s="259"/>
      <c r="J194" s="38"/>
      <c r="K194" s="38"/>
      <c r="L194" s="38"/>
      <c r="M194" s="38"/>
      <c r="N194" s="38"/>
    </row>
    <row r="195" spans="1:14" x14ac:dyDescent="0.2">
      <c r="A195" s="260"/>
      <c r="B195" s="261"/>
      <c r="C195" s="261"/>
      <c r="D195" s="261"/>
      <c r="E195" s="38"/>
      <c r="F195" s="261"/>
      <c r="G195" s="261"/>
      <c r="H195" s="261"/>
      <c r="I195" s="264"/>
      <c r="J195" s="38"/>
      <c r="K195" s="38"/>
      <c r="L195" s="38"/>
      <c r="M195" s="38"/>
      <c r="N195" s="38"/>
    </row>
    <row r="196" spans="1:14" ht="15.75" thickBot="1" x14ac:dyDescent="0.25">
      <c r="A196" s="262"/>
      <c r="B196" s="263"/>
      <c r="C196" s="263"/>
      <c r="D196" s="263"/>
      <c r="E196" s="38"/>
      <c r="F196" s="263"/>
      <c r="G196" s="263"/>
      <c r="H196" s="263"/>
      <c r="I196" s="265"/>
      <c r="J196" s="38"/>
      <c r="K196" s="38"/>
      <c r="L196" s="38"/>
      <c r="M196" s="38"/>
      <c r="N196" s="38"/>
    </row>
    <row r="197" spans="1:14" ht="15.75" customHeight="1" x14ac:dyDescent="0.2">
      <c r="A197" s="75" t="s">
        <v>0</v>
      </c>
      <c r="B197" s="107"/>
      <c r="C197" s="107"/>
      <c r="D197" s="107"/>
      <c r="E197" s="107"/>
      <c r="F197" s="107" t="s">
        <v>0</v>
      </c>
      <c r="G197" s="107"/>
      <c r="H197" s="107"/>
      <c r="I197" s="108"/>
      <c r="J197" s="38"/>
      <c r="K197" s="38"/>
      <c r="L197" s="38"/>
      <c r="M197" s="38"/>
      <c r="N197" s="38"/>
    </row>
  </sheetData>
  <sheetProtection algorithmName="SHA-512" hashValue="ZsO8rtZQEmmmDEkXSjFjJSeqM4KceDEzxx9A9+vcuodV/fNGO/8uuNOdm5HS5NI0/z4W9ZQAMhrG19sbt3+guw==" saltValue="hDsj5YQNTAU0YiJIG6AzmQ==" spinCount="100000" sheet="1" objects="1" scenarios="1"/>
  <mergeCells count="287">
    <mergeCell ref="A187:I187"/>
    <mergeCell ref="A188:I194"/>
    <mergeCell ref="A195:D196"/>
    <mergeCell ref="F195:I196"/>
    <mergeCell ref="A182:C182"/>
    <mergeCell ref="E182:H182"/>
    <mergeCell ref="A183:C183"/>
    <mergeCell ref="E183:H183"/>
    <mergeCell ref="A184:C184"/>
    <mergeCell ref="E184:H184"/>
    <mergeCell ref="A179:C179"/>
    <mergeCell ref="E179:F179"/>
    <mergeCell ref="A180:C180"/>
    <mergeCell ref="E180:F180"/>
    <mergeCell ref="A181:C181"/>
    <mergeCell ref="E181:F181"/>
    <mergeCell ref="A176:C176"/>
    <mergeCell ref="E176:F176"/>
    <mergeCell ref="A177:C177"/>
    <mergeCell ref="E177:F177"/>
    <mergeCell ref="A178:C178"/>
    <mergeCell ref="E178:F178"/>
    <mergeCell ref="A172:C172"/>
    <mergeCell ref="E172:F172"/>
    <mergeCell ref="E173:F173"/>
    <mergeCell ref="A174:C174"/>
    <mergeCell ref="E174:F174"/>
    <mergeCell ref="A175:C175"/>
    <mergeCell ref="E175:F175"/>
    <mergeCell ref="A167:C167"/>
    <mergeCell ref="A168:C168"/>
    <mergeCell ref="A169:D169"/>
    <mergeCell ref="E169:G169"/>
    <mergeCell ref="A171:D171"/>
    <mergeCell ref="E171:I171"/>
    <mergeCell ref="A161:C161"/>
    <mergeCell ref="A162:C162"/>
    <mergeCell ref="A163:C163"/>
    <mergeCell ref="A164:C164"/>
    <mergeCell ref="A165:C165"/>
    <mergeCell ref="A166:C166"/>
    <mergeCell ref="A156:D156"/>
    <mergeCell ref="E156:G156"/>
    <mergeCell ref="A157:H157"/>
    <mergeCell ref="A158:C158"/>
    <mergeCell ref="A159:C159"/>
    <mergeCell ref="A160:C160"/>
    <mergeCell ref="A150:C150"/>
    <mergeCell ref="A151:C151"/>
    <mergeCell ref="A152:C152"/>
    <mergeCell ref="A153:C153"/>
    <mergeCell ref="A154:C154"/>
    <mergeCell ref="A155:C155"/>
    <mergeCell ref="A144:H144"/>
    <mergeCell ref="A145:C145"/>
    <mergeCell ref="A146:C146"/>
    <mergeCell ref="A147:C147"/>
    <mergeCell ref="A148:C148"/>
    <mergeCell ref="A149:C149"/>
    <mergeCell ref="I133:I142"/>
    <mergeCell ref="A134:G134"/>
    <mergeCell ref="A135:G135"/>
    <mergeCell ref="A136:G136"/>
    <mergeCell ref="A137:G137"/>
    <mergeCell ref="A128:B128"/>
    <mergeCell ref="C128:D128"/>
    <mergeCell ref="A129:B129"/>
    <mergeCell ref="C129:D129"/>
    <mergeCell ref="A130:B130"/>
    <mergeCell ref="C130:D130"/>
    <mergeCell ref="A138:G138"/>
    <mergeCell ref="A139:G139"/>
    <mergeCell ref="A140:G140"/>
    <mergeCell ref="A141:G141"/>
    <mergeCell ref="A142:D142"/>
    <mergeCell ref="E142:G142"/>
    <mergeCell ref="A131:B131"/>
    <mergeCell ref="C131:D131"/>
    <mergeCell ref="A132:B132"/>
    <mergeCell ref="C132:D132"/>
    <mergeCell ref="A133:G133"/>
    <mergeCell ref="A123:C123"/>
    <mergeCell ref="A124:C124"/>
    <mergeCell ref="A125:C125"/>
    <mergeCell ref="A126:I126"/>
    <mergeCell ref="A127:B127"/>
    <mergeCell ref="C127:D127"/>
    <mergeCell ref="A117:H117"/>
    <mergeCell ref="A118:C118"/>
    <mergeCell ref="A119:C119"/>
    <mergeCell ref="A120:C120"/>
    <mergeCell ref="A121:C121"/>
    <mergeCell ref="A122:C122"/>
    <mergeCell ref="A107:B107"/>
    <mergeCell ref="A108:G108"/>
    <mergeCell ref="A109:G109"/>
    <mergeCell ref="A110:G110"/>
    <mergeCell ref="A111:D111"/>
    <mergeCell ref="E111:G111"/>
    <mergeCell ref="A101:B101"/>
    <mergeCell ref="A102:B102"/>
    <mergeCell ref="A103:B103"/>
    <mergeCell ref="A104:B104"/>
    <mergeCell ref="A105:B105"/>
    <mergeCell ref="A106:B106"/>
    <mergeCell ref="A95:D95"/>
    <mergeCell ref="E95:G95"/>
    <mergeCell ref="A96:H96"/>
    <mergeCell ref="A98:B98"/>
    <mergeCell ref="A99:B99"/>
    <mergeCell ref="A100:B100"/>
    <mergeCell ref="A89:G89"/>
    <mergeCell ref="A90:G90"/>
    <mergeCell ref="A91:G91"/>
    <mergeCell ref="A92:G92"/>
    <mergeCell ref="A93:G93"/>
    <mergeCell ref="A94:G94"/>
    <mergeCell ref="A86:B86"/>
    <mergeCell ref="C86:D86"/>
    <mergeCell ref="A87:B87"/>
    <mergeCell ref="C87:D87"/>
    <mergeCell ref="A88:B88"/>
    <mergeCell ref="C88:D88"/>
    <mergeCell ref="A83:B83"/>
    <mergeCell ref="C83:D83"/>
    <mergeCell ref="A84:B84"/>
    <mergeCell ref="C84:D84"/>
    <mergeCell ref="A85:B85"/>
    <mergeCell ref="C85:D85"/>
    <mergeCell ref="A80:B80"/>
    <mergeCell ref="C80:D80"/>
    <mergeCell ref="A81:B81"/>
    <mergeCell ref="C81:D81"/>
    <mergeCell ref="A82:B82"/>
    <mergeCell ref="C82:D82"/>
    <mergeCell ref="A77:B77"/>
    <mergeCell ref="C77:D77"/>
    <mergeCell ref="A78:B78"/>
    <mergeCell ref="C78:D78"/>
    <mergeCell ref="A79:B79"/>
    <mergeCell ref="C79:D79"/>
    <mergeCell ref="A74:B74"/>
    <mergeCell ref="C74:D74"/>
    <mergeCell ref="A75:B75"/>
    <mergeCell ref="C75:D75"/>
    <mergeCell ref="A76:B76"/>
    <mergeCell ref="C76:D76"/>
    <mergeCell ref="A71:B71"/>
    <mergeCell ref="C71:D71"/>
    <mergeCell ref="A72:B72"/>
    <mergeCell ref="C72:D72"/>
    <mergeCell ref="A73:B73"/>
    <mergeCell ref="C73:D73"/>
    <mergeCell ref="A68:B68"/>
    <mergeCell ref="C68:D68"/>
    <mergeCell ref="A69:B69"/>
    <mergeCell ref="C69:D69"/>
    <mergeCell ref="A70:B70"/>
    <mergeCell ref="C70:D70"/>
    <mergeCell ref="A65:B65"/>
    <mergeCell ref="C65:D65"/>
    <mergeCell ref="A66:B66"/>
    <mergeCell ref="C66:D66"/>
    <mergeCell ref="A67:B67"/>
    <mergeCell ref="C67:D67"/>
    <mergeCell ref="A62:B62"/>
    <mergeCell ref="C62:D62"/>
    <mergeCell ref="A63:B63"/>
    <mergeCell ref="C63:D63"/>
    <mergeCell ref="A64:B64"/>
    <mergeCell ref="C64:D64"/>
    <mergeCell ref="A59:B59"/>
    <mergeCell ref="C59:D59"/>
    <mergeCell ref="A60:B60"/>
    <mergeCell ref="C60:D60"/>
    <mergeCell ref="A61:B61"/>
    <mergeCell ref="C61:D61"/>
    <mergeCell ref="A56:B56"/>
    <mergeCell ref="C56:D56"/>
    <mergeCell ref="A57:B57"/>
    <mergeCell ref="C57:D57"/>
    <mergeCell ref="A58:B58"/>
    <mergeCell ref="C58:D58"/>
    <mergeCell ref="I51:I55"/>
    <mergeCell ref="A52:B52"/>
    <mergeCell ref="C52:D52"/>
    <mergeCell ref="A55:B55"/>
    <mergeCell ref="C55:D55"/>
    <mergeCell ref="A48:H48"/>
    <mergeCell ref="A49:H49"/>
    <mergeCell ref="A50:B50"/>
    <mergeCell ref="C50:D50"/>
    <mergeCell ref="A51:B51"/>
    <mergeCell ref="C51:D51"/>
    <mergeCell ref="A45:C45"/>
    <mergeCell ref="D45:E45"/>
    <mergeCell ref="A46:C46"/>
    <mergeCell ref="D46:E46"/>
    <mergeCell ref="A47:B47"/>
    <mergeCell ref="C47:D47"/>
    <mergeCell ref="A41:H41"/>
    <mergeCell ref="A42:C42"/>
    <mergeCell ref="D42:E42"/>
    <mergeCell ref="A43:C43"/>
    <mergeCell ref="D43:E43"/>
    <mergeCell ref="A44:C44"/>
    <mergeCell ref="D44:E44"/>
    <mergeCell ref="A38:E38"/>
    <mergeCell ref="G38:I38"/>
    <mergeCell ref="A39:E39"/>
    <mergeCell ref="G39:I39"/>
    <mergeCell ref="A40:B40"/>
    <mergeCell ref="C40:E40"/>
    <mergeCell ref="G40:I40"/>
    <mergeCell ref="A35:B35"/>
    <mergeCell ref="G35:I35"/>
    <mergeCell ref="A36:E36"/>
    <mergeCell ref="G36:I36"/>
    <mergeCell ref="A37:E37"/>
    <mergeCell ref="G37:I37"/>
    <mergeCell ref="A32:B32"/>
    <mergeCell ref="G32:I32"/>
    <mergeCell ref="A33:B33"/>
    <mergeCell ref="G33:I33"/>
    <mergeCell ref="A34:B34"/>
    <mergeCell ref="G34:I34"/>
    <mergeCell ref="A29:B29"/>
    <mergeCell ref="G29:I29"/>
    <mergeCell ref="A30:B30"/>
    <mergeCell ref="G30:I30"/>
    <mergeCell ref="A31:B31"/>
    <mergeCell ref="G31:I31"/>
    <mergeCell ref="A26:B26"/>
    <mergeCell ref="G26:I26"/>
    <mergeCell ref="A27:B27"/>
    <mergeCell ref="G27:I27"/>
    <mergeCell ref="A28:B28"/>
    <mergeCell ref="G28:I28"/>
    <mergeCell ref="A23:B23"/>
    <mergeCell ref="G23:I23"/>
    <mergeCell ref="A24:B24"/>
    <mergeCell ref="G24:I24"/>
    <mergeCell ref="A25:B25"/>
    <mergeCell ref="G25:I25"/>
    <mergeCell ref="A20:B20"/>
    <mergeCell ref="G20:I20"/>
    <mergeCell ref="A21:B21"/>
    <mergeCell ref="G21:I21"/>
    <mergeCell ref="A22:B22"/>
    <mergeCell ref="G22:I22"/>
    <mergeCell ref="A17:B17"/>
    <mergeCell ref="G17:I17"/>
    <mergeCell ref="A18:B18"/>
    <mergeCell ref="G18:I18"/>
    <mergeCell ref="A19:B19"/>
    <mergeCell ref="G19:I19"/>
    <mergeCell ref="A14:E14"/>
    <mergeCell ref="G14:H14"/>
    <mergeCell ref="A15:E15"/>
    <mergeCell ref="G15:H15"/>
    <mergeCell ref="A16:E16"/>
    <mergeCell ref="G16:I16"/>
    <mergeCell ref="A11:E11"/>
    <mergeCell ref="G11:H11"/>
    <mergeCell ref="A12:E12"/>
    <mergeCell ref="G12:H12"/>
    <mergeCell ref="A13:E13"/>
    <mergeCell ref="G13:H13"/>
    <mergeCell ref="A8:E8"/>
    <mergeCell ref="G8:I8"/>
    <mergeCell ref="A9:E9"/>
    <mergeCell ref="G9:I9"/>
    <mergeCell ref="A10:E10"/>
    <mergeCell ref="G10:H10"/>
    <mergeCell ref="A4:B4"/>
    <mergeCell ref="G4:H4"/>
    <mergeCell ref="A5:D6"/>
    <mergeCell ref="G5:H5"/>
    <mergeCell ref="G6:I6"/>
    <mergeCell ref="A7:F7"/>
    <mergeCell ref="G7:I7"/>
    <mergeCell ref="A1:D1"/>
    <mergeCell ref="F1:I1"/>
    <mergeCell ref="B2:G2"/>
    <mergeCell ref="B3:D3"/>
    <mergeCell ref="E3:F3"/>
    <mergeCell ref="G3:H3"/>
  </mergeCells>
  <hyperlinks>
    <hyperlink ref="B3" r:id="rId1" xr:uid="{2459DC00-E519-41BA-AFEA-027803886F22}"/>
  </hyperlinks>
  <pageMargins left="0.45" right="0.45" top="0.5" bottom="0.5" header="0.3" footer="0.3"/>
  <pageSetup scale="98" orientation="portrait" r:id="rId2"/>
  <rowBreaks count="4" manualBreakCount="4">
    <brk id="47" max="8" man="1"/>
    <brk id="95" max="8" man="1"/>
    <brk id="143" max="8" man="1"/>
    <brk id="185" max="8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4</xdr:col>
                    <xdr:colOff>533400</xdr:colOff>
                    <xdr:row>3</xdr:row>
                    <xdr:rowOff>0</xdr:rowOff>
                  </from>
                  <to>
                    <xdr:col>5</xdr:col>
                    <xdr:colOff>9525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4</xdr:col>
                    <xdr:colOff>523875</xdr:colOff>
                    <xdr:row>4</xdr:row>
                    <xdr:rowOff>0</xdr:rowOff>
                  </from>
                  <to>
                    <xdr:col>5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4</xdr:col>
                    <xdr:colOff>523875</xdr:colOff>
                    <xdr:row>5</xdr:row>
                    <xdr:rowOff>0</xdr:rowOff>
                  </from>
                  <to>
                    <xdr:col>5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023C9-0F44-47EC-A4AD-56BB19F7407C}">
  <sheetPr codeName="Sheet1"/>
  <dimension ref="A1:N199"/>
  <sheetViews>
    <sheetView tabSelected="1" zoomScaleNormal="100" workbookViewId="0">
      <selection activeCell="K164" sqref="K164"/>
    </sheetView>
  </sheetViews>
  <sheetFormatPr defaultRowHeight="15" x14ac:dyDescent="0.2"/>
  <cols>
    <col min="1" max="8" width="10.7109375" style="1" customWidth="1"/>
    <col min="9" max="9" width="12.7109375" style="1" customWidth="1"/>
    <col min="10" max="10" width="9.140625" style="1"/>
    <col min="11" max="11" width="10.42578125" style="1" bestFit="1" customWidth="1"/>
    <col min="12" max="16384" width="9.140625" style="1"/>
  </cols>
  <sheetData>
    <row r="1" spans="1:9" ht="61.5" customHeight="1" x14ac:dyDescent="0.2">
      <c r="A1" s="367"/>
      <c r="B1" s="367"/>
      <c r="C1" s="367"/>
      <c r="D1" s="367"/>
      <c r="F1" s="367"/>
      <c r="G1" s="367"/>
      <c r="H1" s="367"/>
      <c r="I1" s="367"/>
    </row>
    <row r="2" spans="1:9" x14ac:dyDescent="0.2">
      <c r="A2" s="7" t="s">
        <v>102</v>
      </c>
      <c r="B2" s="340"/>
      <c r="C2" s="340"/>
      <c r="D2" s="340"/>
      <c r="E2" s="340"/>
      <c r="F2" s="340"/>
      <c r="G2" s="340"/>
      <c r="H2" s="7" t="s">
        <v>101</v>
      </c>
      <c r="I2" s="143"/>
    </row>
    <row r="3" spans="1:9" x14ac:dyDescent="0.2">
      <c r="A3" s="7" t="s">
        <v>100</v>
      </c>
      <c r="B3" s="295"/>
      <c r="C3" s="296"/>
      <c r="D3" s="286"/>
      <c r="E3" s="368" t="s">
        <v>99</v>
      </c>
      <c r="F3" s="369"/>
      <c r="G3" s="370"/>
      <c r="H3" s="371"/>
      <c r="I3" s="109"/>
    </row>
    <row r="4" spans="1:9" x14ac:dyDescent="0.2">
      <c r="A4" s="372" t="s">
        <v>125</v>
      </c>
      <c r="B4" s="373"/>
      <c r="C4" s="124"/>
      <c r="D4" s="17" t="s">
        <v>98</v>
      </c>
      <c r="E4" s="130"/>
      <c r="F4" s="18" t="s">
        <v>97</v>
      </c>
      <c r="G4" s="374" t="s">
        <v>104</v>
      </c>
      <c r="H4" s="375"/>
      <c r="I4" s="144"/>
    </row>
    <row r="5" spans="1:9" x14ac:dyDescent="0.2">
      <c r="A5" s="376" t="s">
        <v>154</v>
      </c>
      <c r="B5" s="377"/>
      <c r="C5" s="377"/>
      <c r="D5" s="378"/>
      <c r="E5" s="130"/>
      <c r="F5" s="18" t="s">
        <v>103</v>
      </c>
      <c r="G5" s="382" t="s">
        <v>96</v>
      </c>
      <c r="H5" s="382"/>
      <c r="I5" s="140"/>
    </row>
    <row r="6" spans="1:9" x14ac:dyDescent="0.2">
      <c r="A6" s="379"/>
      <c r="B6" s="380"/>
      <c r="C6" s="380"/>
      <c r="D6" s="381"/>
      <c r="E6" s="130"/>
      <c r="F6" s="18" t="s">
        <v>95</v>
      </c>
      <c r="G6" s="304"/>
      <c r="H6" s="304"/>
      <c r="I6" s="304"/>
    </row>
    <row r="7" spans="1:9" s="138" customFormat="1" x14ac:dyDescent="0.2">
      <c r="A7" s="142"/>
      <c r="B7" s="271" t="s">
        <v>155</v>
      </c>
      <c r="C7" s="271"/>
      <c r="D7" s="271"/>
      <c r="E7" s="271"/>
      <c r="F7" s="271"/>
      <c r="G7" s="271"/>
      <c r="H7" s="271"/>
      <c r="I7" s="272"/>
    </row>
    <row r="8" spans="1:9" s="138" customFormat="1" x14ac:dyDescent="0.2">
      <c r="A8" s="273" t="s">
        <v>156</v>
      </c>
      <c r="B8" s="274"/>
      <c r="C8" s="274"/>
      <c r="D8" s="274"/>
      <c r="E8" s="274"/>
      <c r="F8" s="274"/>
      <c r="G8" s="274"/>
      <c r="H8" s="274"/>
      <c r="I8" s="275"/>
    </row>
    <row r="9" spans="1:9" ht="15.75" x14ac:dyDescent="0.25">
      <c r="A9" s="363" t="s">
        <v>94</v>
      </c>
      <c r="B9" s="364"/>
      <c r="C9" s="364"/>
      <c r="D9" s="364"/>
      <c r="E9" s="364"/>
      <c r="F9" s="364"/>
      <c r="G9" s="350"/>
      <c r="H9" s="346"/>
      <c r="I9" s="346"/>
    </row>
    <row r="10" spans="1:9" ht="15.75" thickBot="1" x14ac:dyDescent="0.25">
      <c r="A10" s="288" t="s">
        <v>93</v>
      </c>
      <c r="B10" s="288"/>
      <c r="C10" s="288"/>
      <c r="D10" s="288"/>
      <c r="E10" s="288"/>
      <c r="F10" s="29" t="s">
        <v>7</v>
      </c>
      <c r="G10" s="350"/>
      <c r="H10" s="346"/>
      <c r="I10" s="346"/>
    </row>
    <row r="11" spans="1:9" ht="16.5" thickBot="1" x14ac:dyDescent="0.3">
      <c r="A11" s="338"/>
      <c r="B11" s="338"/>
      <c r="C11" s="338"/>
      <c r="D11" s="338"/>
      <c r="E11" s="338"/>
      <c r="F11" s="125"/>
      <c r="G11" s="365" t="s">
        <v>92</v>
      </c>
      <c r="H11" s="365"/>
      <c r="I11" s="365"/>
    </row>
    <row r="12" spans="1:9" x14ac:dyDescent="0.2">
      <c r="A12" s="339"/>
      <c r="B12" s="339"/>
      <c r="C12" s="339"/>
      <c r="D12" s="339"/>
      <c r="E12" s="339"/>
      <c r="F12" s="128"/>
      <c r="G12" s="366" t="s">
        <v>91</v>
      </c>
      <c r="H12" s="366"/>
      <c r="I12" s="30">
        <f>F42+H97+H113</f>
        <v>0</v>
      </c>
    </row>
    <row r="13" spans="1:9" ht="15.75" thickBot="1" x14ac:dyDescent="0.25">
      <c r="A13" s="288" t="s">
        <v>90</v>
      </c>
      <c r="B13" s="288"/>
      <c r="C13" s="288"/>
      <c r="D13" s="288"/>
      <c r="E13" s="288"/>
      <c r="F13" s="110"/>
      <c r="G13" s="362" t="s">
        <v>89</v>
      </c>
      <c r="H13" s="362"/>
      <c r="I13" s="21">
        <f>H144+H158+H171</f>
        <v>0</v>
      </c>
    </row>
    <row r="14" spans="1:9" x14ac:dyDescent="0.2">
      <c r="A14" s="338"/>
      <c r="B14" s="338"/>
      <c r="C14" s="338"/>
      <c r="D14" s="338"/>
      <c r="E14" s="338"/>
      <c r="F14" s="125"/>
      <c r="G14" s="362" t="s">
        <v>88</v>
      </c>
      <c r="H14" s="362"/>
      <c r="I14" s="21">
        <f>I12-I13</f>
        <v>0</v>
      </c>
    </row>
    <row r="15" spans="1:9" x14ac:dyDescent="0.2">
      <c r="A15" s="339"/>
      <c r="B15" s="339"/>
      <c r="C15" s="339"/>
      <c r="D15" s="339"/>
      <c r="E15" s="339"/>
      <c r="F15" s="128"/>
      <c r="G15" s="362" t="s">
        <v>87</v>
      </c>
      <c r="H15" s="362"/>
      <c r="I15" s="21">
        <f>I12+D186</f>
        <v>0</v>
      </c>
    </row>
    <row r="16" spans="1:9" ht="15.75" thickBot="1" x14ac:dyDescent="0.25">
      <c r="A16" s="288" t="s">
        <v>86</v>
      </c>
      <c r="B16" s="288"/>
      <c r="C16" s="288"/>
      <c r="D16" s="288"/>
      <c r="E16" s="288"/>
      <c r="F16" s="110"/>
      <c r="G16" s="362" t="s">
        <v>85</v>
      </c>
      <c r="H16" s="362"/>
      <c r="I16" s="21">
        <f>I13+I186</f>
        <v>0</v>
      </c>
    </row>
    <row r="17" spans="1:13" x14ac:dyDescent="0.2">
      <c r="A17" s="338"/>
      <c r="B17" s="338"/>
      <c r="C17" s="338"/>
      <c r="D17" s="338"/>
      <c r="E17" s="338"/>
      <c r="F17" s="125"/>
      <c r="G17" s="362" t="s">
        <v>84</v>
      </c>
      <c r="H17" s="362"/>
      <c r="I17" s="21">
        <f>I15-I16</f>
        <v>0</v>
      </c>
    </row>
    <row r="18" spans="1:13" x14ac:dyDescent="0.2">
      <c r="A18" s="339"/>
      <c r="B18" s="339"/>
      <c r="C18" s="339"/>
      <c r="D18" s="339"/>
      <c r="E18" s="339"/>
      <c r="F18" s="128"/>
      <c r="G18" s="360"/>
      <c r="H18" s="361"/>
      <c r="I18" s="361"/>
    </row>
    <row r="19" spans="1:13" ht="15.75" thickBot="1" x14ac:dyDescent="0.25">
      <c r="A19" s="288" t="s">
        <v>123</v>
      </c>
      <c r="B19" s="288"/>
      <c r="C19" s="32" t="s">
        <v>71</v>
      </c>
      <c r="D19" s="29" t="s">
        <v>70</v>
      </c>
      <c r="E19" s="29" t="s">
        <v>69</v>
      </c>
      <c r="F19" s="33" t="s">
        <v>7</v>
      </c>
      <c r="G19" s="354" t="s">
        <v>83</v>
      </c>
      <c r="H19" s="355"/>
      <c r="I19" s="356"/>
    </row>
    <row r="20" spans="1:13" x14ac:dyDescent="0.2">
      <c r="A20" s="338"/>
      <c r="B20" s="338"/>
      <c r="C20" s="139"/>
      <c r="D20" s="139"/>
      <c r="E20" s="139"/>
      <c r="F20" s="131">
        <f>D20*E20</f>
        <v>0</v>
      </c>
      <c r="G20" s="357" t="s">
        <v>82</v>
      </c>
      <c r="H20" s="358"/>
      <c r="I20" s="359"/>
    </row>
    <row r="21" spans="1:13" x14ac:dyDescent="0.2">
      <c r="A21" s="339"/>
      <c r="B21" s="339"/>
      <c r="C21" s="140"/>
      <c r="D21" s="140"/>
      <c r="E21" s="140"/>
      <c r="F21" s="132">
        <f t="shared" ref="F21:F23" si="0">D21*E21</f>
        <v>0</v>
      </c>
      <c r="G21" s="350"/>
      <c r="H21" s="346"/>
      <c r="I21" s="346"/>
    </row>
    <row r="22" spans="1:13" x14ac:dyDescent="0.2">
      <c r="A22" s="340"/>
      <c r="B22" s="340"/>
      <c r="C22" s="141"/>
      <c r="D22" s="141"/>
      <c r="E22" s="141"/>
      <c r="F22" s="132">
        <f t="shared" si="0"/>
        <v>0</v>
      </c>
      <c r="G22" s="350"/>
      <c r="H22" s="346"/>
      <c r="I22" s="346"/>
    </row>
    <row r="23" spans="1:13" x14ac:dyDescent="0.2">
      <c r="A23" s="339"/>
      <c r="B23" s="339"/>
      <c r="C23" s="140"/>
      <c r="D23" s="140"/>
      <c r="E23" s="140"/>
      <c r="F23" s="132">
        <f t="shared" si="0"/>
        <v>0</v>
      </c>
      <c r="G23" s="360"/>
      <c r="H23" s="361"/>
      <c r="I23" s="361"/>
    </row>
    <row r="24" spans="1:13" ht="15.75" thickBot="1" x14ac:dyDescent="0.25">
      <c r="A24" s="288" t="s">
        <v>81</v>
      </c>
      <c r="B24" s="288"/>
      <c r="C24" s="29" t="s">
        <v>80</v>
      </c>
      <c r="D24" s="29" t="s">
        <v>79</v>
      </c>
      <c r="E24" s="29" t="s">
        <v>78</v>
      </c>
      <c r="F24" s="33" t="s">
        <v>7</v>
      </c>
      <c r="G24" s="354" t="s">
        <v>77</v>
      </c>
      <c r="H24" s="355"/>
      <c r="I24" s="356"/>
    </row>
    <row r="25" spans="1:13" x14ac:dyDescent="0.2">
      <c r="A25" s="338"/>
      <c r="B25" s="338"/>
      <c r="C25" s="145"/>
      <c r="D25" s="146"/>
      <c r="E25" s="146"/>
      <c r="F25" s="131">
        <f>C25*D25</f>
        <v>0</v>
      </c>
      <c r="G25" s="357" t="s">
        <v>76</v>
      </c>
      <c r="H25" s="358"/>
      <c r="I25" s="359"/>
    </row>
    <row r="26" spans="1:13" x14ac:dyDescent="0.2">
      <c r="A26" s="339"/>
      <c r="B26" s="339"/>
      <c r="C26" s="147"/>
      <c r="D26" s="148"/>
      <c r="E26" s="148"/>
      <c r="F26" s="132">
        <f t="shared" ref="F26:F28" si="1">C26*D26</f>
        <v>0</v>
      </c>
      <c r="G26" s="350"/>
      <c r="H26" s="346"/>
      <c r="I26" s="346"/>
    </row>
    <row r="27" spans="1:13" x14ac:dyDescent="0.2">
      <c r="A27" s="340"/>
      <c r="B27" s="340"/>
      <c r="C27" s="149"/>
      <c r="D27" s="150"/>
      <c r="E27" s="150"/>
      <c r="F27" s="132">
        <f>C27*D27</f>
        <v>0</v>
      </c>
      <c r="G27" s="350"/>
      <c r="H27" s="346"/>
      <c r="I27" s="346"/>
    </row>
    <row r="28" spans="1:13" x14ac:dyDescent="0.2">
      <c r="A28" s="339"/>
      <c r="B28" s="339"/>
      <c r="C28" s="147"/>
      <c r="D28" s="148"/>
      <c r="E28" s="148"/>
      <c r="F28" s="132">
        <f t="shared" si="1"/>
        <v>0</v>
      </c>
      <c r="G28" s="350"/>
      <c r="H28" s="346"/>
      <c r="I28" s="346"/>
    </row>
    <row r="29" spans="1:13" ht="15.75" thickBot="1" x14ac:dyDescent="0.25">
      <c r="A29" s="288" t="s">
        <v>75</v>
      </c>
      <c r="B29" s="288"/>
      <c r="C29" s="29" t="s">
        <v>63</v>
      </c>
      <c r="D29" s="29" t="s">
        <v>74</v>
      </c>
      <c r="E29" s="29" t="s">
        <v>157</v>
      </c>
      <c r="F29" s="33" t="s">
        <v>7</v>
      </c>
      <c r="G29" s="350"/>
      <c r="H29" s="346"/>
      <c r="I29" s="346"/>
      <c r="M29" s="11"/>
    </row>
    <row r="30" spans="1:13" x14ac:dyDescent="0.2">
      <c r="A30" s="338"/>
      <c r="B30" s="338"/>
      <c r="C30" s="145"/>
      <c r="D30" s="145"/>
      <c r="E30" s="151"/>
      <c r="F30" s="131">
        <f>C30*D30*E30</f>
        <v>0</v>
      </c>
      <c r="G30" s="350"/>
      <c r="H30" s="346"/>
      <c r="I30" s="346"/>
    </row>
    <row r="31" spans="1:13" x14ac:dyDescent="0.2">
      <c r="A31" s="339"/>
      <c r="B31" s="339"/>
      <c r="C31" s="147"/>
      <c r="D31" s="147"/>
      <c r="E31" s="152"/>
      <c r="F31" s="132">
        <f t="shared" ref="F31:F34" si="2">C31*D31*E31</f>
        <v>0</v>
      </c>
      <c r="G31" s="350"/>
      <c r="H31" s="346"/>
      <c r="I31" s="346"/>
    </row>
    <row r="32" spans="1:13" x14ac:dyDescent="0.2">
      <c r="A32" s="340"/>
      <c r="B32" s="340"/>
      <c r="C32" s="149"/>
      <c r="D32" s="149"/>
      <c r="E32" s="153"/>
      <c r="F32" s="132">
        <f t="shared" si="2"/>
        <v>0</v>
      </c>
      <c r="G32" s="350"/>
      <c r="H32" s="346"/>
      <c r="I32" s="346"/>
    </row>
    <row r="33" spans="1:9" x14ac:dyDescent="0.2">
      <c r="A33" s="339"/>
      <c r="B33" s="339"/>
      <c r="C33" s="147"/>
      <c r="D33" s="147"/>
      <c r="E33" s="152"/>
      <c r="F33" s="132">
        <f t="shared" si="2"/>
        <v>0</v>
      </c>
      <c r="G33" s="350"/>
      <c r="H33" s="346"/>
      <c r="I33" s="346"/>
    </row>
    <row r="34" spans="1:9" x14ac:dyDescent="0.2">
      <c r="A34" s="340"/>
      <c r="B34" s="340"/>
      <c r="C34" s="149"/>
      <c r="D34" s="149"/>
      <c r="E34" s="153"/>
      <c r="F34" s="132">
        <f t="shared" si="2"/>
        <v>0</v>
      </c>
      <c r="G34" s="350"/>
      <c r="H34" s="346"/>
      <c r="I34" s="346"/>
    </row>
    <row r="35" spans="1:9" ht="15.75" thickBot="1" x14ac:dyDescent="0.25">
      <c r="A35" s="349" t="s">
        <v>72</v>
      </c>
      <c r="B35" s="349"/>
      <c r="C35" s="32" t="s">
        <v>71</v>
      </c>
      <c r="D35" s="29" t="s">
        <v>70</v>
      </c>
      <c r="E35" s="29" t="s">
        <v>69</v>
      </c>
      <c r="F35" s="33" t="s">
        <v>7</v>
      </c>
      <c r="G35" s="350"/>
      <c r="H35" s="346"/>
      <c r="I35" s="346"/>
    </row>
    <row r="36" spans="1:9" x14ac:dyDescent="0.2">
      <c r="A36" s="300"/>
      <c r="B36" s="301"/>
      <c r="C36" s="139"/>
      <c r="D36" s="139"/>
      <c r="E36" s="139"/>
      <c r="F36" s="133">
        <f>D36*E36</f>
        <v>0</v>
      </c>
      <c r="G36" s="350"/>
      <c r="H36" s="346"/>
      <c r="I36" s="346"/>
    </row>
    <row r="37" spans="1:9" x14ac:dyDescent="0.2">
      <c r="A37" s="295"/>
      <c r="B37" s="296"/>
      <c r="C37" s="140"/>
      <c r="D37" s="140"/>
      <c r="E37" s="140"/>
      <c r="F37" s="134">
        <f>D37*E37</f>
        <v>0</v>
      </c>
      <c r="G37" s="350"/>
      <c r="H37" s="346"/>
      <c r="I37" s="346"/>
    </row>
    <row r="38" spans="1:9" ht="15.75" thickBot="1" x14ac:dyDescent="0.25">
      <c r="A38" s="288" t="s">
        <v>68</v>
      </c>
      <c r="B38" s="288"/>
      <c r="C38" s="288"/>
      <c r="D38" s="288"/>
      <c r="E38" s="288"/>
      <c r="F38" s="111"/>
      <c r="G38" s="350"/>
      <c r="H38" s="346"/>
      <c r="I38" s="346"/>
    </row>
    <row r="39" spans="1:9" x14ac:dyDescent="0.2">
      <c r="A39" s="338"/>
      <c r="B39" s="338"/>
      <c r="C39" s="338"/>
      <c r="D39" s="338"/>
      <c r="E39" s="338"/>
      <c r="F39" s="154"/>
      <c r="G39" s="350"/>
      <c r="H39" s="346"/>
      <c r="I39" s="346"/>
    </row>
    <row r="40" spans="1:9" x14ac:dyDescent="0.2">
      <c r="A40" s="339"/>
      <c r="B40" s="339"/>
      <c r="C40" s="339"/>
      <c r="D40" s="339"/>
      <c r="E40" s="339"/>
      <c r="F40" s="155"/>
      <c r="G40" s="350"/>
      <c r="H40" s="346"/>
      <c r="I40" s="346"/>
    </row>
    <row r="41" spans="1:9" x14ac:dyDescent="0.2">
      <c r="A41" s="340"/>
      <c r="B41" s="340"/>
      <c r="C41" s="340"/>
      <c r="D41" s="340"/>
      <c r="E41" s="340"/>
      <c r="F41" s="156"/>
      <c r="G41" s="350"/>
      <c r="H41" s="346"/>
      <c r="I41" s="346"/>
    </row>
    <row r="42" spans="1:9" x14ac:dyDescent="0.2">
      <c r="A42" s="351"/>
      <c r="B42" s="352"/>
      <c r="C42" s="353" t="s">
        <v>67</v>
      </c>
      <c r="D42" s="353"/>
      <c r="E42" s="353"/>
      <c r="F42" s="20">
        <f>SUM(F11:F41)</f>
        <v>0</v>
      </c>
      <c r="G42" s="350"/>
      <c r="H42" s="346"/>
      <c r="I42" s="346"/>
    </row>
    <row r="43" spans="1:9" ht="15.75" x14ac:dyDescent="0.25">
      <c r="A43" s="347" t="s">
        <v>66</v>
      </c>
      <c r="B43" s="347"/>
      <c r="C43" s="347"/>
      <c r="D43" s="347"/>
      <c r="E43" s="347"/>
      <c r="F43" s="347"/>
      <c r="G43" s="347"/>
      <c r="H43" s="347"/>
    </row>
    <row r="44" spans="1:9" ht="15.75" thickBot="1" x14ac:dyDescent="0.25">
      <c r="A44" s="348" t="s">
        <v>65</v>
      </c>
      <c r="B44" s="279"/>
      <c r="C44" s="280"/>
      <c r="D44" s="349" t="s">
        <v>64</v>
      </c>
      <c r="E44" s="349"/>
      <c r="F44" s="29" t="s">
        <v>63</v>
      </c>
      <c r="G44" s="29" t="s">
        <v>62</v>
      </c>
      <c r="H44" s="29" t="s">
        <v>7</v>
      </c>
    </row>
    <row r="45" spans="1:9" x14ac:dyDescent="0.2">
      <c r="A45" s="338"/>
      <c r="B45" s="338"/>
      <c r="C45" s="338"/>
      <c r="D45" s="300"/>
      <c r="E45" s="345"/>
      <c r="F45" s="139"/>
      <c r="G45" s="139"/>
      <c r="H45" s="135">
        <f>F45*G45</f>
        <v>0</v>
      </c>
    </row>
    <row r="46" spans="1:9" x14ac:dyDescent="0.2">
      <c r="A46" s="339"/>
      <c r="B46" s="339"/>
      <c r="C46" s="339"/>
      <c r="D46" s="295"/>
      <c r="E46" s="286"/>
      <c r="F46" s="140"/>
      <c r="G46" s="140"/>
      <c r="H46" s="136">
        <f t="shared" ref="H46:H48" si="3">F46*G46</f>
        <v>0</v>
      </c>
    </row>
    <row r="47" spans="1:9" x14ac:dyDescent="0.2">
      <c r="A47" s="340"/>
      <c r="B47" s="340"/>
      <c r="C47" s="340"/>
      <c r="D47" s="302"/>
      <c r="E47" s="333"/>
      <c r="F47" s="141"/>
      <c r="G47" s="141"/>
      <c r="H47" s="136">
        <f t="shared" si="3"/>
        <v>0</v>
      </c>
    </row>
    <row r="48" spans="1:9" x14ac:dyDescent="0.2">
      <c r="A48" s="339"/>
      <c r="B48" s="339"/>
      <c r="C48" s="339"/>
      <c r="D48" s="295"/>
      <c r="E48" s="286"/>
      <c r="F48" s="140"/>
      <c r="G48" s="140"/>
      <c r="H48" s="136">
        <f t="shared" si="3"/>
        <v>0</v>
      </c>
    </row>
    <row r="49" spans="1:9" x14ac:dyDescent="0.2">
      <c r="A49" s="346"/>
      <c r="B49" s="346"/>
      <c r="C49" s="346"/>
      <c r="D49" s="346"/>
    </row>
    <row r="50" spans="1:9" ht="15.75" x14ac:dyDescent="0.25">
      <c r="A50" s="347" t="s">
        <v>61</v>
      </c>
      <c r="B50" s="347"/>
      <c r="C50" s="347"/>
      <c r="D50" s="347"/>
      <c r="E50" s="347"/>
      <c r="F50" s="347"/>
      <c r="G50" s="347"/>
      <c r="H50" s="347"/>
      <c r="I50" s="16" t="s">
        <v>60</v>
      </c>
    </row>
    <row r="51" spans="1:9" x14ac:dyDescent="0.2">
      <c r="A51" s="282" t="s">
        <v>105</v>
      </c>
      <c r="B51" s="282"/>
      <c r="C51" s="282"/>
      <c r="D51" s="282"/>
      <c r="E51" s="282"/>
      <c r="F51" s="282"/>
      <c r="G51" s="282"/>
      <c r="H51" s="282"/>
    </row>
    <row r="52" spans="1:9" ht="15.75" thickBot="1" x14ac:dyDescent="0.25">
      <c r="A52" s="288" t="s">
        <v>59</v>
      </c>
      <c r="B52" s="288"/>
      <c r="C52" s="288" t="s">
        <v>58</v>
      </c>
      <c r="D52" s="288"/>
      <c r="E52" s="29" t="s">
        <v>57</v>
      </c>
      <c r="F52" s="29" t="s">
        <v>56</v>
      </c>
      <c r="G52" s="34" t="s">
        <v>55</v>
      </c>
      <c r="H52" s="29" t="s">
        <v>7</v>
      </c>
    </row>
    <row r="53" spans="1:9" ht="15" customHeight="1" x14ac:dyDescent="0.2">
      <c r="A53" s="338"/>
      <c r="B53" s="338"/>
      <c r="C53" s="338"/>
      <c r="D53" s="338"/>
      <c r="E53" s="126"/>
      <c r="F53" s="126"/>
      <c r="G53" s="126"/>
      <c r="H53" s="157"/>
      <c r="I53" s="383" t="s">
        <v>106</v>
      </c>
    </row>
    <row r="54" spans="1:9" x14ac:dyDescent="0.2">
      <c r="A54" s="339"/>
      <c r="B54" s="339"/>
      <c r="C54" s="339"/>
      <c r="D54" s="339"/>
      <c r="E54" s="129"/>
      <c r="F54" s="129"/>
      <c r="G54" s="129"/>
      <c r="H54" s="158"/>
      <c r="I54" s="384"/>
    </row>
    <row r="55" spans="1:9" x14ac:dyDescent="0.2">
      <c r="A55" s="340"/>
      <c r="B55" s="340"/>
      <c r="C55" s="340"/>
      <c r="D55" s="340"/>
      <c r="E55" s="127"/>
      <c r="F55" s="127"/>
      <c r="G55" s="127"/>
      <c r="H55" s="159"/>
      <c r="I55" s="384"/>
    </row>
    <row r="56" spans="1:9" x14ac:dyDescent="0.2">
      <c r="A56" s="339"/>
      <c r="B56" s="339"/>
      <c r="C56" s="339"/>
      <c r="D56" s="339"/>
      <c r="E56" s="129"/>
      <c r="F56" s="129"/>
      <c r="G56" s="129"/>
      <c r="H56" s="158"/>
      <c r="I56" s="385"/>
    </row>
    <row r="57" spans="1:9" x14ac:dyDescent="0.2">
      <c r="A57" s="340"/>
      <c r="B57" s="340"/>
      <c r="C57" s="340"/>
      <c r="D57" s="340"/>
      <c r="E57" s="127"/>
      <c r="F57" s="127"/>
      <c r="G57" s="127"/>
      <c r="H57" s="159"/>
      <c r="I57" s="137"/>
    </row>
    <row r="58" spans="1:9" x14ac:dyDescent="0.2">
      <c r="A58" s="339"/>
      <c r="B58" s="339"/>
      <c r="C58" s="339"/>
      <c r="D58" s="339"/>
      <c r="E58" s="129"/>
      <c r="F58" s="129"/>
      <c r="G58" s="129"/>
      <c r="H58" s="158"/>
    </row>
    <row r="59" spans="1:9" x14ac:dyDescent="0.2">
      <c r="A59" s="340"/>
      <c r="B59" s="340"/>
      <c r="C59" s="340"/>
      <c r="D59" s="340"/>
      <c r="E59" s="127"/>
      <c r="F59" s="127"/>
      <c r="G59" s="127"/>
      <c r="H59" s="159"/>
    </row>
    <row r="60" spans="1:9" x14ac:dyDescent="0.2">
      <c r="A60" s="339"/>
      <c r="B60" s="339"/>
      <c r="C60" s="339"/>
      <c r="D60" s="339"/>
      <c r="E60" s="129"/>
      <c r="F60" s="129"/>
      <c r="G60" s="129"/>
      <c r="H60" s="158"/>
    </row>
    <row r="61" spans="1:9" x14ac:dyDescent="0.2">
      <c r="A61" s="340"/>
      <c r="B61" s="340"/>
      <c r="C61" s="340"/>
      <c r="D61" s="340"/>
      <c r="E61" s="127"/>
      <c r="F61" s="127"/>
      <c r="G61" s="127"/>
      <c r="H61" s="159"/>
    </row>
    <row r="62" spans="1:9" x14ac:dyDescent="0.2">
      <c r="A62" s="339"/>
      <c r="B62" s="339"/>
      <c r="C62" s="339"/>
      <c r="D62" s="339"/>
      <c r="E62" s="129"/>
      <c r="F62" s="129"/>
      <c r="G62" s="129"/>
      <c r="H62" s="158"/>
    </row>
    <row r="63" spans="1:9" x14ac:dyDescent="0.2">
      <c r="A63" s="340"/>
      <c r="B63" s="340"/>
      <c r="C63" s="340"/>
      <c r="D63" s="340"/>
      <c r="E63" s="127"/>
      <c r="F63" s="127"/>
      <c r="G63" s="127"/>
      <c r="H63" s="159"/>
    </row>
    <row r="64" spans="1:9" x14ac:dyDescent="0.2">
      <c r="A64" s="339"/>
      <c r="B64" s="339"/>
      <c r="C64" s="339"/>
      <c r="D64" s="339"/>
      <c r="E64" s="129"/>
      <c r="F64" s="129"/>
      <c r="G64" s="129"/>
      <c r="H64" s="158"/>
    </row>
    <row r="65" spans="1:8" x14ac:dyDescent="0.2">
      <c r="A65" s="340"/>
      <c r="B65" s="340"/>
      <c r="C65" s="340"/>
      <c r="D65" s="340"/>
      <c r="E65" s="127"/>
      <c r="F65" s="127"/>
      <c r="G65" s="127"/>
      <c r="H65" s="159"/>
    </row>
    <row r="66" spans="1:8" x14ac:dyDescent="0.2">
      <c r="A66" s="339"/>
      <c r="B66" s="339"/>
      <c r="C66" s="339"/>
      <c r="D66" s="339"/>
      <c r="E66" s="129"/>
      <c r="F66" s="129"/>
      <c r="G66" s="129"/>
      <c r="H66" s="158"/>
    </row>
    <row r="67" spans="1:8" x14ac:dyDescent="0.2">
      <c r="A67" s="340"/>
      <c r="B67" s="340"/>
      <c r="C67" s="340"/>
      <c r="D67" s="340"/>
      <c r="E67" s="127"/>
      <c r="F67" s="127"/>
      <c r="G67" s="127"/>
      <c r="H67" s="159"/>
    </row>
    <row r="68" spans="1:8" x14ac:dyDescent="0.2">
      <c r="A68" s="339"/>
      <c r="B68" s="339"/>
      <c r="C68" s="339"/>
      <c r="D68" s="339"/>
      <c r="E68" s="129"/>
      <c r="F68" s="129"/>
      <c r="G68" s="129"/>
      <c r="H68" s="158"/>
    </row>
    <row r="69" spans="1:8" x14ac:dyDescent="0.2">
      <c r="A69" s="340"/>
      <c r="B69" s="340"/>
      <c r="C69" s="340"/>
      <c r="D69" s="340"/>
      <c r="E69" s="127"/>
      <c r="F69" s="127"/>
      <c r="G69" s="127"/>
      <c r="H69" s="159"/>
    </row>
    <row r="70" spans="1:8" x14ac:dyDescent="0.2">
      <c r="A70" s="339"/>
      <c r="B70" s="339"/>
      <c r="C70" s="339"/>
      <c r="D70" s="339"/>
      <c r="E70" s="129"/>
      <c r="F70" s="129"/>
      <c r="G70" s="129"/>
      <c r="H70" s="158"/>
    </row>
    <row r="71" spans="1:8" x14ac:dyDescent="0.2">
      <c r="A71" s="340"/>
      <c r="B71" s="340"/>
      <c r="C71" s="340"/>
      <c r="D71" s="340"/>
      <c r="E71" s="127"/>
      <c r="F71" s="127"/>
      <c r="G71" s="127"/>
      <c r="H71" s="159"/>
    </row>
    <row r="72" spans="1:8" x14ac:dyDescent="0.2">
      <c r="A72" s="339"/>
      <c r="B72" s="339"/>
      <c r="C72" s="339"/>
      <c r="D72" s="339"/>
      <c r="E72" s="129"/>
      <c r="F72" s="129"/>
      <c r="G72" s="129"/>
      <c r="H72" s="158"/>
    </row>
    <row r="73" spans="1:8" x14ac:dyDescent="0.2">
      <c r="A73" s="340"/>
      <c r="B73" s="340"/>
      <c r="C73" s="340"/>
      <c r="D73" s="340"/>
      <c r="E73" s="127"/>
      <c r="F73" s="127"/>
      <c r="G73" s="127"/>
      <c r="H73" s="159"/>
    </row>
    <row r="74" spans="1:8" x14ac:dyDescent="0.2">
      <c r="A74" s="339"/>
      <c r="B74" s="339"/>
      <c r="C74" s="339"/>
      <c r="D74" s="339"/>
      <c r="E74" s="129"/>
      <c r="F74" s="129"/>
      <c r="G74" s="129"/>
      <c r="H74" s="158"/>
    </row>
    <row r="75" spans="1:8" x14ac:dyDescent="0.2">
      <c r="A75" s="340"/>
      <c r="B75" s="340"/>
      <c r="C75" s="340"/>
      <c r="D75" s="340"/>
      <c r="E75" s="127"/>
      <c r="F75" s="127"/>
      <c r="G75" s="127"/>
      <c r="H75" s="159"/>
    </row>
    <row r="76" spans="1:8" x14ac:dyDescent="0.2">
      <c r="A76" s="339"/>
      <c r="B76" s="339"/>
      <c r="C76" s="339"/>
      <c r="D76" s="339"/>
      <c r="E76" s="129"/>
      <c r="F76" s="129"/>
      <c r="G76" s="129"/>
      <c r="H76" s="158"/>
    </row>
    <row r="77" spans="1:8" x14ac:dyDescent="0.2">
      <c r="A77" s="340"/>
      <c r="B77" s="340"/>
      <c r="C77" s="340"/>
      <c r="D77" s="340"/>
      <c r="E77" s="127"/>
      <c r="F77" s="127"/>
      <c r="G77" s="127"/>
      <c r="H77" s="159"/>
    </row>
    <row r="78" spans="1:8" x14ac:dyDescent="0.2">
      <c r="A78" s="339"/>
      <c r="B78" s="339"/>
      <c r="C78" s="339"/>
      <c r="D78" s="339"/>
      <c r="E78" s="129"/>
      <c r="F78" s="129"/>
      <c r="G78" s="129"/>
      <c r="H78" s="158"/>
    </row>
    <row r="79" spans="1:8" x14ac:dyDescent="0.2">
      <c r="A79" s="340"/>
      <c r="B79" s="340"/>
      <c r="C79" s="340"/>
      <c r="D79" s="340"/>
      <c r="E79" s="127"/>
      <c r="F79" s="127"/>
      <c r="G79" s="127"/>
      <c r="H79" s="159"/>
    </row>
    <row r="80" spans="1:8" x14ac:dyDescent="0.2">
      <c r="A80" s="339"/>
      <c r="B80" s="339"/>
      <c r="C80" s="339"/>
      <c r="D80" s="339"/>
      <c r="E80" s="129"/>
      <c r="F80" s="129"/>
      <c r="G80" s="129"/>
      <c r="H80" s="158"/>
    </row>
    <row r="81" spans="1:8" x14ac:dyDescent="0.2">
      <c r="A81" s="340"/>
      <c r="B81" s="340"/>
      <c r="C81" s="340"/>
      <c r="D81" s="340"/>
      <c r="E81" s="127"/>
      <c r="F81" s="127"/>
      <c r="G81" s="127"/>
      <c r="H81" s="159"/>
    </row>
    <row r="82" spans="1:8" x14ac:dyDescent="0.2">
      <c r="A82" s="339"/>
      <c r="B82" s="339"/>
      <c r="C82" s="339"/>
      <c r="D82" s="339"/>
      <c r="E82" s="129"/>
      <c r="F82" s="129"/>
      <c r="G82" s="129"/>
      <c r="H82" s="158"/>
    </row>
    <row r="83" spans="1:8" x14ac:dyDescent="0.2">
      <c r="A83" s="340"/>
      <c r="B83" s="340"/>
      <c r="C83" s="340"/>
      <c r="D83" s="340"/>
      <c r="E83" s="127"/>
      <c r="F83" s="127"/>
      <c r="G83" s="127"/>
      <c r="H83" s="159"/>
    </row>
    <row r="84" spans="1:8" x14ac:dyDescent="0.2">
      <c r="A84" s="339"/>
      <c r="B84" s="339"/>
      <c r="C84" s="339"/>
      <c r="D84" s="339"/>
      <c r="E84" s="129"/>
      <c r="F84" s="129"/>
      <c r="G84" s="129"/>
      <c r="H84" s="158"/>
    </row>
    <row r="85" spans="1:8" x14ac:dyDescent="0.2">
      <c r="A85" s="340"/>
      <c r="B85" s="340"/>
      <c r="C85" s="340"/>
      <c r="D85" s="340"/>
      <c r="E85" s="127"/>
      <c r="F85" s="127"/>
      <c r="G85" s="127"/>
      <c r="H85" s="159"/>
    </row>
    <row r="86" spans="1:8" x14ac:dyDescent="0.2">
      <c r="A86" s="339"/>
      <c r="B86" s="339"/>
      <c r="C86" s="339"/>
      <c r="D86" s="339"/>
      <c r="E86" s="129"/>
      <c r="F86" s="129"/>
      <c r="G86" s="129"/>
      <c r="H86" s="158"/>
    </row>
    <row r="87" spans="1:8" x14ac:dyDescent="0.2">
      <c r="A87" s="340"/>
      <c r="B87" s="340"/>
      <c r="C87" s="340"/>
      <c r="D87" s="340"/>
      <c r="E87" s="127"/>
      <c r="F87" s="127"/>
      <c r="G87" s="127"/>
      <c r="H87" s="159"/>
    </row>
    <row r="88" spans="1:8" x14ac:dyDescent="0.2">
      <c r="A88" s="339"/>
      <c r="B88" s="339"/>
      <c r="C88" s="339"/>
      <c r="D88" s="339"/>
      <c r="E88" s="129"/>
      <c r="F88" s="129"/>
      <c r="G88" s="129"/>
      <c r="H88" s="158"/>
    </row>
    <row r="89" spans="1:8" x14ac:dyDescent="0.2">
      <c r="A89" s="340"/>
      <c r="B89" s="340"/>
      <c r="C89" s="340"/>
      <c r="D89" s="340"/>
      <c r="E89" s="127"/>
      <c r="F89" s="127"/>
      <c r="G89" s="127"/>
      <c r="H89" s="159"/>
    </row>
    <row r="90" spans="1:8" x14ac:dyDescent="0.2">
      <c r="A90" s="339"/>
      <c r="B90" s="339"/>
      <c r="C90" s="339"/>
      <c r="D90" s="339"/>
      <c r="E90" s="129"/>
      <c r="F90" s="129"/>
      <c r="G90" s="129"/>
      <c r="H90" s="158"/>
    </row>
    <row r="91" spans="1:8" ht="15.75" thickBot="1" x14ac:dyDescent="0.25">
      <c r="A91" s="288" t="s">
        <v>54</v>
      </c>
      <c r="B91" s="288"/>
      <c r="C91" s="288"/>
      <c r="D91" s="288"/>
      <c r="E91" s="288"/>
      <c r="F91" s="288"/>
      <c r="G91" s="288"/>
      <c r="H91" s="29" t="s">
        <v>7</v>
      </c>
    </row>
    <row r="92" spans="1:8" x14ac:dyDescent="0.2">
      <c r="A92" s="338"/>
      <c r="B92" s="338"/>
      <c r="C92" s="338"/>
      <c r="D92" s="338"/>
      <c r="E92" s="338"/>
      <c r="F92" s="338"/>
      <c r="G92" s="338"/>
      <c r="H92" s="160"/>
    </row>
    <row r="93" spans="1:8" x14ac:dyDescent="0.2">
      <c r="A93" s="339"/>
      <c r="B93" s="339"/>
      <c r="C93" s="339"/>
      <c r="D93" s="339"/>
      <c r="E93" s="339"/>
      <c r="F93" s="339"/>
      <c r="G93" s="339"/>
      <c r="H93" s="161"/>
    </row>
    <row r="94" spans="1:8" ht="15.75" thickBot="1" x14ac:dyDescent="0.25">
      <c r="A94" s="288" t="s">
        <v>12</v>
      </c>
      <c r="B94" s="288"/>
      <c r="C94" s="288"/>
      <c r="D94" s="288"/>
      <c r="E94" s="288"/>
      <c r="F94" s="288"/>
      <c r="G94" s="288"/>
      <c r="H94" s="112"/>
    </row>
    <row r="95" spans="1:8" x14ac:dyDescent="0.2">
      <c r="A95" s="338"/>
      <c r="B95" s="338"/>
      <c r="C95" s="338"/>
      <c r="D95" s="338"/>
      <c r="E95" s="338"/>
      <c r="F95" s="338"/>
      <c r="G95" s="338"/>
      <c r="H95" s="160"/>
    </row>
    <row r="96" spans="1:8" x14ac:dyDescent="0.2">
      <c r="A96" s="339"/>
      <c r="B96" s="339"/>
      <c r="C96" s="339"/>
      <c r="D96" s="339"/>
      <c r="E96" s="339"/>
      <c r="F96" s="339"/>
      <c r="G96" s="339"/>
      <c r="H96" s="161"/>
    </row>
    <row r="97" spans="1:9" x14ac:dyDescent="0.2">
      <c r="A97" s="341"/>
      <c r="B97" s="341"/>
      <c r="C97" s="341"/>
      <c r="D97" s="341"/>
      <c r="E97" s="305" t="s">
        <v>53</v>
      </c>
      <c r="F97" s="305"/>
      <c r="G97" s="305"/>
      <c r="H97" s="21">
        <f>SUM(H45:H96)</f>
        <v>0</v>
      </c>
    </row>
    <row r="98" spans="1:9" ht="15.75" x14ac:dyDescent="0.25">
      <c r="A98" s="347" t="s">
        <v>52</v>
      </c>
      <c r="B98" s="347"/>
      <c r="C98" s="347"/>
      <c r="D98" s="347"/>
      <c r="E98" s="347"/>
      <c r="F98" s="347"/>
      <c r="G98" s="347"/>
      <c r="H98" s="347"/>
      <c r="I98" s="5" t="s">
        <v>51</v>
      </c>
    </row>
    <row r="99" spans="1:9" ht="16.5" customHeight="1" thickBot="1" x14ac:dyDescent="0.25">
      <c r="A99" s="276" t="s">
        <v>50</v>
      </c>
      <c r="B99" s="277"/>
      <c r="C99" s="34" t="s">
        <v>49</v>
      </c>
      <c r="D99" s="34" t="s">
        <v>48</v>
      </c>
      <c r="E99" s="29" t="s">
        <v>47</v>
      </c>
      <c r="F99" s="32" t="s">
        <v>46</v>
      </c>
      <c r="G99" s="29" t="s">
        <v>45</v>
      </c>
      <c r="H99" s="29" t="s">
        <v>7</v>
      </c>
    </row>
    <row r="100" spans="1:9" x14ac:dyDescent="0.2">
      <c r="A100" s="338"/>
      <c r="B100" s="338"/>
      <c r="C100" s="139"/>
      <c r="D100" s="139"/>
      <c r="E100" s="139"/>
      <c r="F100" s="139"/>
      <c r="G100" s="139"/>
      <c r="H100" s="30">
        <f>C100*G100</f>
        <v>0</v>
      </c>
    </row>
    <row r="101" spans="1:9" x14ac:dyDescent="0.2">
      <c r="A101" s="339"/>
      <c r="B101" s="339"/>
      <c r="C101" s="140"/>
      <c r="D101" s="140"/>
      <c r="E101" s="140"/>
      <c r="F101" s="140"/>
      <c r="G101" s="140"/>
      <c r="H101" s="21">
        <f t="shared" ref="H101:H109" si="4">C101*G101</f>
        <v>0</v>
      </c>
    </row>
    <row r="102" spans="1:9" x14ac:dyDescent="0.2">
      <c r="A102" s="340"/>
      <c r="B102" s="340"/>
      <c r="C102" s="141"/>
      <c r="D102" s="141"/>
      <c r="E102" s="141"/>
      <c r="F102" s="141"/>
      <c r="G102" s="141"/>
      <c r="H102" s="21">
        <f t="shared" si="4"/>
        <v>0</v>
      </c>
    </row>
    <row r="103" spans="1:9" x14ac:dyDescent="0.2">
      <c r="A103" s="339"/>
      <c r="B103" s="339"/>
      <c r="C103" s="140"/>
      <c r="D103" s="140"/>
      <c r="E103" s="140"/>
      <c r="F103" s="140"/>
      <c r="G103" s="140"/>
      <c r="H103" s="21">
        <f t="shared" si="4"/>
        <v>0</v>
      </c>
    </row>
    <row r="104" spans="1:9" x14ac:dyDescent="0.2">
      <c r="A104" s="340"/>
      <c r="B104" s="340"/>
      <c r="C104" s="141"/>
      <c r="D104" s="141"/>
      <c r="E104" s="141"/>
      <c r="F104" s="141"/>
      <c r="G104" s="141"/>
      <c r="H104" s="21">
        <f t="shared" si="4"/>
        <v>0</v>
      </c>
    </row>
    <row r="105" spans="1:9" x14ac:dyDescent="0.2">
      <c r="A105" s="339"/>
      <c r="B105" s="339"/>
      <c r="C105" s="140"/>
      <c r="D105" s="140"/>
      <c r="E105" s="140"/>
      <c r="F105" s="140"/>
      <c r="G105" s="140"/>
      <c r="H105" s="21">
        <f t="shared" si="4"/>
        <v>0</v>
      </c>
    </row>
    <row r="106" spans="1:9" x14ac:dyDescent="0.2">
      <c r="A106" s="340"/>
      <c r="B106" s="340"/>
      <c r="C106" s="141"/>
      <c r="D106" s="141"/>
      <c r="E106" s="141"/>
      <c r="F106" s="141"/>
      <c r="G106" s="141"/>
      <c r="H106" s="21">
        <f t="shared" si="4"/>
        <v>0</v>
      </c>
    </row>
    <row r="107" spans="1:9" x14ac:dyDescent="0.2">
      <c r="A107" s="339"/>
      <c r="B107" s="339"/>
      <c r="C107" s="140"/>
      <c r="D107" s="140"/>
      <c r="E107" s="140"/>
      <c r="F107" s="140"/>
      <c r="G107" s="140"/>
      <c r="H107" s="21">
        <f t="shared" si="4"/>
        <v>0</v>
      </c>
    </row>
    <row r="108" spans="1:9" x14ac:dyDescent="0.2">
      <c r="A108" s="340"/>
      <c r="B108" s="340"/>
      <c r="C108" s="141"/>
      <c r="D108" s="141"/>
      <c r="E108" s="141"/>
      <c r="F108" s="141"/>
      <c r="G108" s="141"/>
      <c r="H108" s="21">
        <f t="shared" si="4"/>
        <v>0</v>
      </c>
    </row>
    <row r="109" spans="1:9" x14ac:dyDescent="0.2">
      <c r="A109" s="339"/>
      <c r="B109" s="339"/>
      <c r="C109" s="140"/>
      <c r="D109" s="140"/>
      <c r="E109" s="140"/>
      <c r="F109" s="140"/>
      <c r="G109" s="140"/>
      <c r="H109" s="21">
        <f t="shared" si="4"/>
        <v>0</v>
      </c>
    </row>
    <row r="110" spans="1:9" ht="15.75" thickBot="1" x14ac:dyDescent="0.25">
      <c r="A110" s="288" t="s">
        <v>6</v>
      </c>
      <c r="B110" s="288"/>
      <c r="C110" s="288"/>
      <c r="D110" s="288"/>
      <c r="E110" s="288"/>
      <c r="F110" s="288"/>
      <c r="G110" s="288"/>
      <c r="H110" s="29" t="s">
        <v>7</v>
      </c>
    </row>
    <row r="111" spans="1:9" x14ac:dyDescent="0.2">
      <c r="A111" s="338"/>
      <c r="B111" s="338"/>
      <c r="C111" s="338"/>
      <c r="D111" s="338"/>
      <c r="E111" s="338"/>
      <c r="F111" s="338"/>
      <c r="G111" s="338"/>
      <c r="H111" s="157"/>
    </row>
    <row r="112" spans="1:9" x14ac:dyDescent="0.2">
      <c r="A112" s="339"/>
      <c r="B112" s="339"/>
      <c r="C112" s="339"/>
      <c r="D112" s="339"/>
      <c r="E112" s="339"/>
      <c r="F112" s="339"/>
      <c r="G112" s="339"/>
      <c r="H112" s="158"/>
    </row>
    <row r="113" spans="1:9" x14ac:dyDescent="0.2">
      <c r="A113" s="341"/>
      <c r="B113" s="341"/>
      <c r="C113" s="341"/>
      <c r="D113" s="341"/>
      <c r="E113" s="305" t="s">
        <v>44</v>
      </c>
      <c r="F113" s="305"/>
      <c r="G113" s="305"/>
      <c r="H113" s="21">
        <f>SUM(H100:H112)</f>
        <v>0</v>
      </c>
    </row>
    <row r="114" spans="1:9" x14ac:dyDescent="0.2">
      <c r="E114" s="15"/>
      <c r="F114" s="15"/>
      <c r="G114" s="15"/>
    </row>
    <row r="115" spans="1:9" x14ac:dyDescent="0.2">
      <c r="E115" s="15"/>
      <c r="F115" s="15"/>
      <c r="G115" s="15"/>
    </row>
    <row r="116" spans="1:9" x14ac:dyDescent="0.2">
      <c r="E116" s="15"/>
      <c r="F116" s="15"/>
      <c r="G116" s="15"/>
    </row>
    <row r="117" spans="1:9" x14ac:dyDescent="0.2">
      <c r="E117" s="15"/>
      <c r="F117" s="15"/>
      <c r="G117" s="15"/>
    </row>
    <row r="119" spans="1:9" ht="15.75" x14ac:dyDescent="0.25">
      <c r="A119" s="292" t="s">
        <v>43</v>
      </c>
      <c r="B119" s="293"/>
      <c r="C119" s="293"/>
      <c r="D119" s="293"/>
      <c r="E119" s="293"/>
      <c r="F119" s="293"/>
      <c r="G119" s="293"/>
      <c r="H119" s="294"/>
      <c r="I119" s="4"/>
    </row>
    <row r="120" spans="1:9" ht="15.75" thickBot="1" x14ac:dyDescent="0.25">
      <c r="A120" s="288" t="s">
        <v>42</v>
      </c>
      <c r="B120" s="288"/>
      <c r="C120" s="288"/>
      <c r="D120" s="29" t="s">
        <v>7</v>
      </c>
      <c r="E120" s="113"/>
      <c r="F120" s="114"/>
      <c r="G120" s="114"/>
      <c r="H120" s="114"/>
      <c r="I120" s="115"/>
    </row>
    <row r="121" spans="1:9" x14ac:dyDescent="0.2">
      <c r="A121" s="338"/>
      <c r="B121" s="338"/>
      <c r="C121" s="338"/>
      <c r="D121" s="157"/>
      <c r="E121" s="116"/>
      <c r="F121" s="117"/>
      <c r="G121" s="117"/>
      <c r="H121" s="117"/>
      <c r="I121" s="118"/>
    </row>
    <row r="122" spans="1:9" x14ac:dyDescent="0.2">
      <c r="A122" s="339"/>
      <c r="B122" s="339"/>
      <c r="C122" s="339"/>
      <c r="D122" s="158"/>
      <c r="E122" s="116"/>
      <c r="F122" s="117"/>
      <c r="G122" s="117"/>
      <c r="H122" s="117"/>
      <c r="I122" s="118"/>
    </row>
    <row r="123" spans="1:9" x14ac:dyDescent="0.2">
      <c r="A123" s="340"/>
      <c r="B123" s="340"/>
      <c r="C123" s="340"/>
      <c r="D123" s="159"/>
      <c r="E123" s="116"/>
      <c r="F123" s="117"/>
      <c r="G123" s="117"/>
      <c r="H123" s="117"/>
      <c r="I123" s="118"/>
    </row>
    <row r="124" spans="1:9" x14ac:dyDescent="0.2">
      <c r="A124" s="339"/>
      <c r="B124" s="339"/>
      <c r="C124" s="339"/>
      <c r="D124" s="158"/>
      <c r="E124" s="116"/>
      <c r="F124" s="117"/>
      <c r="G124" s="117"/>
      <c r="H124" s="117"/>
      <c r="I124" s="118"/>
    </row>
    <row r="125" spans="1:9" x14ac:dyDescent="0.2">
      <c r="A125" s="340"/>
      <c r="B125" s="340"/>
      <c r="C125" s="340"/>
      <c r="D125" s="159"/>
      <c r="E125" s="116"/>
      <c r="F125" s="117"/>
      <c r="G125" s="117"/>
      <c r="H125" s="117"/>
      <c r="I125" s="118"/>
    </row>
    <row r="126" spans="1:9" x14ac:dyDescent="0.2">
      <c r="A126" s="282" t="s">
        <v>41</v>
      </c>
      <c r="B126" s="282"/>
      <c r="C126" s="282"/>
      <c r="D126" s="158"/>
      <c r="E126" s="116"/>
      <c r="F126" s="117"/>
      <c r="G126" s="117"/>
      <c r="H126" s="117"/>
      <c r="I126" s="118"/>
    </row>
    <row r="127" spans="1:9" x14ac:dyDescent="0.2">
      <c r="A127" s="282" t="s">
        <v>40</v>
      </c>
      <c r="B127" s="282"/>
      <c r="C127" s="282"/>
      <c r="D127" s="159"/>
      <c r="E127" s="119"/>
      <c r="F127" s="120"/>
      <c r="G127" s="120"/>
      <c r="H127" s="122">
        <f>SUM(D121:D127)</f>
        <v>0</v>
      </c>
      <c r="I127" s="121"/>
    </row>
    <row r="128" spans="1:9" ht="15.75" x14ac:dyDescent="0.25">
      <c r="A128" s="342" t="s">
        <v>39</v>
      </c>
      <c r="B128" s="343"/>
      <c r="C128" s="343"/>
      <c r="D128" s="343"/>
      <c r="E128" s="343"/>
      <c r="F128" s="343"/>
      <c r="G128" s="343"/>
      <c r="H128" s="343"/>
      <c r="I128" s="344"/>
    </row>
    <row r="129" spans="1:9" ht="29.25" customHeight="1" thickBot="1" x14ac:dyDescent="0.25">
      <c r="A129" s="297" t="s">
        <v>22</v>
      </c>
      <c r="B129" s="299"/>
      <c r="C129" s="297" t="s">
        <v>21</v>
      </c>
      <c r="D129" s="299"/>
      <c r="E129" s="35" t="s">
        <v>29</v>
      </c>
      <c r="F129" s="36" t="s">
        <v>28</v>
      </c>
      <c r="G129" s="36" t="s">
        <v>27</v>
      </c>
      <c r="H129" s="36" t="s">
        <v>26</v>
      </c>
      <c r="I129" s="36" t="s">
        <v>19</v>
      </c>
    </row>
    <row r="130" spans="1:9" x14ac:dyDescent="0.2">
      <c r="A130" s="300"/>
      <c r="B130" s="345"/>
      <c r="C130" s="300"/>
      <c r="D130" s="345"/>
      <c r="E130" s="139"/>
      <c r="F130" s="139"/>
      <c r="G130" s="157"/>
      <c r="H130" s="157"/>
      <c r="I130" s="162"/>
    </row>
    <row r="131" spans="1:9" x14ac:dyDescent="0.2">
      <c r="A131" s="295"/>
      <c r="B131" s="286"/>
      <c r="C131" s="295"/>
      <c r="D131" s="286"/>
      <c r="E131" s="140"/>
      <c r="F131" s="140"/>
      <c r="G131" s="158"/>
      <c r="H131" s="158"/>
      <c r="I131" s="163"/>
    </row>
    <row r="132" spans="1:9" x14ac:dyDescent="0.2">
      <c r="A132" s="302"/>
      <c r="B132" s="333"/>
      <c r="C132" s="302"/>
      <c r="D132" s="333"/>
      <c r="E132" s="141"/>
      <c r="F132" s="141"/>
      <c r="G132" s="159"/>
      <c r="H132" s="159"/>
      <c r="I132" s="164"/>
    </row>
    <row r="133" spans="1:9" x14ac:dyDescent="0.2">
      <c r="A133" s="295"/>
      <c r="B133" s="286"/>
      <c r="C133" s="295"/>
      <c r="D133" s="286"/>
      <c r="E133" s="140"/>
      <c r="F133" s="140"/>
      <c r="G133" s="158"/>
      <c r="H133" s="158"/>
      <c r="I133" s="163"/>
    </row>
    <row r="134" spans="1:9" x14ac:dyDescent="0.2">
      <c r="A134" s="302"/>
      <c r="B134" s="333"/>
      <c r="C134" s="302"/>
      <c r="D134" s="333"/>
      <c r="E134" s="141"/>
      <c r="F134" s="141"/>
      <c r="G134" s="159"/>
      <c r="H134" s="159"/>
      <c r="I134" s="164"/>
    </row>
    <row r="135" spans="1:9" ht="16.5" thickBot="1" x14ac:dyDescent="0.3">
      <c r="A135" s="334" t="s">
        <v>38</v>
      </c>
      <c r="B135" s="334"/>
      <c r="C135" s="334"/>
      <c r="D135" s="334"/>
      <c r="E135" s="334"/>
      <c r="F135" s="334"/>
      <c r="G135" s="334"/>
      <c r="H135" s="29" t="s">
        <v>7</v>
      </c>
      <c r="I135" s="335"/>
    </row>
    <row r="136" spans="1:9" x14ac:dyDescent="0.2">
      <c r="A136" s="338"/>
      <c r="B136" s="338"/>
      <c r="C136" s="338"/>
      <c r="D136" s="338"/>
      <c r="E136" s="338"/>
      <c r="F136" s="338"/>
      <c r="G136" s="338"/>
      <c r="H136" s="165"/>
      <c r="I136" s="336"/>
    </row>
    <row r="137" spans="1:9" x14ac:dyDescent="0.2">
      <c r="A137" s="339"/>
      <c r="B137" s="339"/>
      <c r="C137" s="339"/>
      <c r="D137" s="339"/>
      <c r="E137" s="339"/>
      <c r="F137" s="339"/>
      <c r="G137" s="339"/>
      <c r="H137" s="166"/>
      <c r="I137" s="336"/>
    </row>
    <row r="138" spans="1:9" x14ac:dyDescent="0.2">
      <c r="A138" s="340"/>
      <c r="B138" s="340"/>
      <c r="C138" s="340"/>
      <c r="D138" s="340"/>
      <c r="E138" s="340"/>
      <c r="F138" s="340"/>
      <c r="G138" s="340"/>
      <c r="H138" s="167"/>
      <c r="I138" s="336"/>
    </row>
    <row r="139" spans="1:9" x14ac:dyDescent="0.2">
      <c r="A139" s="305" t="s">
        <v>37</v>
      </c>
      <c r="B139" s="305"/>
      <c r="C139" s="305"/>
      <c r="D139" s="305"/>
      <c r="E139" s="305"/>
      <c r="F139" s="305"/>
      <c r="G139" s="305"/>
      <c r="H139" s="22">
        <f>SUM(G130:G134)</f>
        <v>0</v>
      </c>
      <c r="I139" s="336"/>
    </row>
    <row r="140" spans="1:9" x14ac:dyDescent="0.2">
      <c r="A140" s="305" t="s">
        <v>36</v>
      </c>
      <c r="B140" s="305"/>
      <c r="C140" s="305"/>
      <c r="D140" s="305"/>
      <c r="E140" s="305"/>
      <c r="F140" s="305"/>
      <c r="G140" s="305"/>
      <c r="H140" s="22">
        <f>SUM(G148:G157)</f>
        <v>0</v>
      </c>
      <c r="I140" s="336"/>
    </row>
    <row r="141" spans="1:9" x14ac:dyDescent="0.2">
      <c r="A141" s="305" t="s">
        <v>35</v>
      </c>
      <c r="B141" s="305"/>
      <c r="C141" s="305"/>
      <c r="D141" s="305"/>
      <c r="E141" s="305"/>
      <c r="F141" s="305"/>
      <c r="G141" s="305"/>
      <c r="H141" s="22">
        <f>SUM(G161:G170)</f>
        <v>0</v>
      </c>
      <c r="I141" s="336"/>
    </row>
    <row r="142" spans="1:9" x14ac:dyDescent="0.2">
      <c r="A142" s="305" t="s">
        <v>113</v>
      </c>
      <c r="B142" s="305"/>
      <c r="C142" s="305"/>
      <c r="D142" s="305"/>
      <c r="E142" s="305"/>
      <c r="F142" s="305"/>
      <c r="G142" s="305"/>
      <c r="H142" s="22">
        <f>SUM(N148:N157)</f>
        <v>0</v>
      </c>
      <c r="I142" s="336"/>
    </row>
    <row r="143" spans="1:9" x14ac:dyDescent="0.2">
      <c r="A143" s="305" t="s">
        <v>114</v>
      </c>
      <c r="B143" s="305"/>
      <c r="C143" s="305"/>
      <c r="D143" s="305"/>
      <c r="E143" s="305"/>
      <c r="F143" s="305"/>
      <c r="G143" s="305"/>
      <c r="H143" s="22">
        <f>SUM(N161:N170)</f>
        <v>0</v>
      </c>
      <c r="I143" s="336"/>
    </row>
    <row r="144" spans="1:9" x14ac:dyDescent="0.2">
      <c r="A144" s="341"/>
      <c r="B144" s="341"/>
      <c r="C144" s="341"/>
      <c r="D144" s="341"/>
      <c r="E144" s="305" t="s">
        <v>34</v>
      </c>
      <c r="F144" s="305"/>
      <c r="G144" s="305"/>
      <c r="H144" s="22">
        <f>SUM(H127,H130:H143)</f>
        <v>0</v>
      </c>
      <c r="I144" s="337"/>
    </row>
    <row r="145" spans="1:14" x14ac:dyDescent="0.2">
      <c r="A145" s="6"/>
      <c r="B145" s="14"/>
      <c r="C145" s="14"/>
      <c r="D145" s="14"/>
      <c r="E145" s="13"/>
      <c r="F145" s="13"/>
      <c r="G145" s="13"/>
      <c r="H145" s="12"/>
      <c r="I145" s="11"/>
    </row>
    <row r="146" spans="1:14" ht="15.75" x14ac:dyDescent="0.25">
      <c r="A146" s="292" t="s">
        <v>33</v>
      </c>
      <c r="B146" s="293"/>
      <c r="C146" s="293"/>
      <c r="D146" s="293"/>
      <c r="E146" s="293"/>
      <c r="F146" s="293"/>
      <c r="G146" s="293"/>
      <c r="H146" s="294"/>
      <c r="I146" s="5" t="s">
        <v>32</v>
      </c>
    </row>
    <row r="147" spans="1:14" ht="43.5" thickBot="1" x14ac:dyDescent="0.25">
      <c r="A147" s="297" t="s">
        <v>107</v>
      </c>
      <c r="B147" s="298"/>
      <c r="C147" s="299"/>
      <c r="D147" s="35" t="s">
        <v>108</v>
      </c>
      <c r="E147" s="35" t="s">
        <v>29</v>
      </c>
      <c r="F147" s="36" t="s">
        <v>28</v>
      </c>
      <c r="G147" s="36" t="s">
        <v>27</v>
      </c>
      <c r="H147" s="36" t="s">
        <v>26</v>
      </c>
      <c r="I147" s="36" t="s">
        <v>19</v>
      </c>
      <c r="K147" s="25" t="s">
        <v>109</v>
      </c>
      <c r="L147" s="26" t="s">
        <v>110</v>
      </c>
      <c r="M147" s="26" t="s">
        <v>111</v>
      </c>
      <c r="N147" s="26" t="s">
        <v>112</v>
      </c>
    </row>
    <row r="148" spans="1:14" x14ac:dyDescent="0.2">
      <c r="A148" s="300"/>
      <c r="B148" s="301"/>
      <c r="C148" s="301"/>
      <c r="D148" s="160"/>
      <c r="E148" s="160"/>
      <c r="F148" s="146"/>
      <c r="G148" s="160"/>
      <c r="H148" s="157"/>
      <c r="I148" s="168"/>
      <c r="K148" s="27">
        <f>IFERROR(I148/E148,0)</f>
        <v>0</v>
      </c>
      <c r="L148" s="27">
        <f>K148*H148</f>
        <v>0</v>
      </c>
      <c r="M148" s="27">
        <f>F148-L148</f>
        <v>0</v>
      </c>
      <c r="N148" s="27">
        <f>M148*E148</f>
        <v>0</v>
      </c>
    </row>
    <row r="149" spans="1:14" x14ac:dyDescent="0.2">
      <c r="A149" s="295"/>
      <c r="B149" s="296"/>
      <c r="C149" s="296"/>
      <c r="D149" s="161"/>
      <c r="E149" s="161"/>
      <c r="F149" s="148"/>
      <c r="G149" s="161"/>
      <c r="H149" s="158"/>
      <c r="I149" s="169"/>
      <c r="K149" s="27">
        <f t="shared" ref="K149:K157" si="5">IFERROR(I149/E149,0)</f>
        <v>0</v>
      </c>
      <c r="L149" s="27">
        <f t="shared" ref="L149:L157" si="6">K149*H149</f>
        <v>0</v>
      </c>
      <c r="M149" s="27">
        <f t="shared" ref="M149:M157" si="7">F149-L149</f>
        <v>0</v>
      </c>
      <c r="N149" s="27">
        <f t="shared" ref="N149:N157" si="8">M149*E149</f>
        <v>0</v>
      </c>
    </row>
    <row r="150" spans="1:14" x14ac:dyDescent="0.2">
      <c r="A150" s="302"/>
      <c r="B150" s="303"/>
      <c r="C150" s="303"/>
      <c r="D150" s="170"/>
      <c r="E150" s="170"/>
      <c r="F150" s="150"/>
      <c r="G150" s="170"/>
      <c r="H150" s="159"/>
      <c r="I150" s="171"/>
      <c r="K150" s="27">
        <f t="shared" si="5"/>
        <v>0</v>
      </c>
      <c r="L150" s="27">
        <f t="shared" si="6"/>
        <v>0</v>
      </c>
      <c r="M150" s="27">
        <f t="shared" si="7"/>
        <v>0</v>
      </c>
      <c r="N150" s="27">
        <f t="shared" si="8"/>
        <v>0</v>
      </c>
    </row>
    <row r="151" spans="1:14" x14ac:dyDescent="0.2">
      <c r="A151" s="295"/>
      <c r="B151" s="296"/>
      <c r="C151" s="296"/>
      <c r="D151" s="161"/>
      <c r="E151" s="161"/>
      <c r="F151" s="148"/>
      <c r="G151" s="161"/>
      <c r="H151" s="158"/>
      <c r="I151" s="169"/>
      <c r="K151" s="27">
        <f t="shared" si="5"/>
        <v>0</v>
      </c>
      <c r="L151" s="27">
        <f t="shared" si="6"/>
        <v>0</v>
      </c>
      <c r="M151" s="27">
        <f t="shared" si="7"/>
        <v>0</v>
      </c>
      <c r="N151" s="27">
        <f t="shared" si="8"/>
        <v>0</v>
      </c>
    </row>
    <row r="152" spans="1:14" x14ac:dyDescent="0.2">
      <c r="A152" s="302"/>
      <c r="B152" s="303"/>
      <c r="C152" s="303"/>
      <c r="D152" s="170"/>
      <c r="E152" s="170"/>
      <c r="F152" s="150"/>
      <c r="G152" s="170"/>
      <c r="H152" s="159"/>
      <c r="I152" s="171"/>
      <c r="K152" s="27">
        <f t="shared" si="5"/>
        <v>0</v>
      </c>
      <c r="L152" s="27">
        <f t="shared" si="6"/>
        <v>0</v>
      </c>
      <c r="M152" s="27">
        <f t="shared" si="7"/>
        <v>0</v>
      </c>
      <c r="N152" s="27">
        <f t="shared" si="8"/>
        <v>0</v>
      </c>
    </row>
    <row r="153" spans="1:14" x14ac:dyDescent="0.2">
      <c r="A153" s="295"/>
      <c r="B153" s="296"/>
      <c r="C153" s="296"/>
      <c r="D153" s="161"/>
      <c r="E153" s="161"/>
      <c r="F153" s="148"/>
      <c r="G153" s="161"/>
      <c r="H153" s="158"/>
      <c r="I153" s="169"/>
      <c r="K153" s="27">
        <f t="shared" si="5"/>
        <v>0</v>
      </c>
      <c r="L153" s="27">
        <f t="shared" si="6"/>
        <v>0</v>
      </c>
      <c r="M153" s="27">
        <f t="shared" si="7"/>
        <v>0</v>
      </c>
      <c r="N153" s="27">
        <f t="shared" si="8"/>
        <v>0</v>
      </c>
    </row>
    <row r="154" spans="1:14" x14ac:dyDescent="0.2">
      <c r="A154" s="302"/>
      <c r="B154" s="303"/>
      <c r="C154" s="303"/>
      <c r="D154" s="170"/>
      <c r="E154" s="170"/>
      <c r="F154" s="150"/>
      <c r="G154" s="170"/>
      <c r="H154" s="159"/>
      <c r="I154" s="171"/>
      <c r="K154" s="27">
        <f t="shared" si="5"/>
        <v>0</v>
      </c>
      <c r="L154" s="27">
        <f t="shared" si="6"/>
        <v>0</v>
      </c>
      <c r="M154" s="27">
        <f t="shared" si="7"/>
        <v>0</v>
      </c>
      <c r="N154" s="27">
        <f t="shared" si="8"/>
        <v>0</v>
      </c>
    </row>
    <row r="155" spans="1:14" x14ac:dyDescent="0.2">
      <c r="A155" s="295"/>
      <c r="B155" s="296"/>
      <c r="C155" s="296"/>
      <c r="D155" s="161"/>
      <c r="E155" s="161"/>
      <c r="F155" s="148"/>
      <c r="G155" s="161"/>
      <c r="H155" s="158"/>
      <c r="I155" s="169"/>
      <c r="K155" s="27">
        <f t="shared" si="5"/>
        <v>0</v>
      </c>
      <c r="L155" s="27">
        <f t="shared" si="6"/>
        <v>0</v>
      </c>
      <c r="M155" s="27">
        <f t="shared" si="7"/>
        <v>0</v>
      </c>
      <c r="N155" s="27">
        <f t="shared" si="8"/>
        <v>0</v>
      </c>
    </row>
    <row r="156" spans="1:14" x14ac:dyDescent="0.2">
      <c r="A156" s="302"/>
      <c r="B156" s="303"/>
      <c r="C156" s="303"/>
      <c r="D156" s="170"/>
      <c r="E156" s="170"/>
      <c r="F156" s="150"/>
      <c r="G156" s="170"/>
      <c r="H156" s="159"/>
      <c r="I156" s="171"/>
      <c r="K156" s="27">
        <f t="shared" si="5"/>
        <v>0</v>
      </c>
      <c r="L156" s="27">
        <f t="shared" si="6"/>
        <v>0</v>
      </c>
      <c r="M156" s="27">
        <f t="shared" si="7"/>
        <v>0</v>
      </c>
      <c r="N156" s="27">
        <f t="shared" si="8"/>
        <v>0</v>
      </c>
    </row>
    <row r="157" spans="1:14" x14ac:dyDescent="0.2">
      <c r="A157" s="295"/>
      <c r="B157" s="296"/>
      <c r="C157" s="296"/>
      <c r="D157" s="161"/>
      <c r="E157" s="161"/>
      <c r="F157" s="148"/>
      <c r="G157" s="161"/>
      <c r="H157" s="158"/>
      <c r="I157" s="169"/>
      <c r="K157" s="27">
        <f t="shared" si="5"/>
        <v>0</v>
      </c>
      <c r="L157" s="27">
        <f t="shared" si="6"/>
        <v>0</v>
      </c>
      <c r="M157" s="27">
        <f t="shared" si="7"/>
        <v>0</v>
      </c>
      <c r="N157" s="27">
        <f t="shared" si="8"/>
        <v>0</v>
      </c>
    </row>
    <row r="158" spans="1:14" x14ac:dyDescent="0.2">
      <c r="A158" s="304"/>
      <c r="B158" s="304"/>
      <c r="C158" s="304"/>
      <c r="D158" s="304"/>
      <c r="E158" s="305" t="s">
        <v>31</v>
      </c>
      <c r="F158" s="305"/>
      <c r="G158" s="305"/>
      <c r="H158" s="21">
        <f>SUM(H148:H157)</f>
        <v>0</v>
      </c>
      <c r="I158" s="123"/>
      <c r="K158" s="27"/>
      <c r="L158" s="27"/>
      <c r="M158" s="27"/>
      <c r="N158" s="27"/>
    </row>
    <row r="159" spans="1:14" ht="15.75" x14ac:dyDescent="0.25">
      <c r="A159" s="292" t="s">
        <v>30</v>
      </c>
      <c r="B159" s="293"/>
      <c r="C159" s="293"/>
      <c r="D159" s="293"/>
      <c r="E159" s="293"/>
      <c r="F159" s="293"/>
      <c r="G159" s="293"/>
      <c r="H159" s="294"/>
      <c r="K159" s="27"/>
      <c r="L159" s="27"/>
      <c r="M159" s="27"/>
      <c r="N159" s="27"/>
    </row>
    <row r="160" spans="1:14" ht="43.5" thickBot="1" x14ac:dyDescent="0.25">
      <c r="A160" s="297" t="s">
        <v>107</v>
      </c>
      <c r="B160" s="298"/>
      <c r="C160" s="299"/>
      <c r="D160" s="35" t="s">
        <v>108</v>
      </c>
      <c r="E160" s="35" t="s">
        <v>29</v>
      </c>
      <c r="F160" s="36" t="s">
        <v>28</v>
      </c>
      <c r="G160" s="36" t="s">
        <v>27</v>
      </c>
      <c r="H160" s="36" t="s">
        <v>26</v>
      </c>
      <c r="I160" s="36" t="s">
        <v>19</v>
      </c>
      <c r="K160" s="25" t="s">
        <v>109</v>
      </c>
      <c r="L160" s="26" t="s">
        <v>110</v>
      </c>
      <c r="M160" s="26" t="s">
        <v>111</v>
      </c>
      <c r="N160" s="26" t="s">
        <v>112</v>
      </c>
    </row>
    <row r="161" spans="1:14" x14ac:dyDescent="0.2">
      <c r="A161" s="300"/>
      <c r="B161" s="301"/>
      <c r="C161" s="301"/>
      <c r="D161" s="160"/>
      <c r="E161" s="160"/>
      <c r="F161" s="146"/>
      <c r="G161" s="160"/>
      <c r="H161" s="157"/>
      <c r="I161" s="168"/>
      <c r="K161" s="27">
        <f>IFERROR(I161/E161,0)</f>
        <v>0</v>
      </c>
      <c r="L161" s="27">
        <f>K161*H161</f>
        <v>0</v>
      </c>
      <c r="M161" s="27">
        <f>F161-L161</f>
        <v>0</v>
      </c>
      <c r="N161" s="27">
        <f>M161*E161</f>
        <v>0</v>
      </c>
    </row>
    <row r="162" spans="1:14" x14ac:dyDescent="0.2">
      <c r="A162" s="295"/>
      <c r="B162" s="296"/>
      <c r="C162" s="296"/>
      <c r="D162" s="161"/>
      <c r="E162" s="161"/>
      <c r="F162" s="148"/>
      <c r="G162" s="161"/>
      <c r="H162" s="158"/>
      <c r="I162" s="169"/>
      <c r="K162" s="27">
        <f t="shared" ref="K162:K170" si="9">IFERROR(I162/E162,0)</f>
        <v>0</v>
      </c>
      <c r="L162" s="27">
        <f t="shared" ref="L162:L170" si="10">K162*H162</f>
        <v>0</v>
      </c>
      <c r="M162" s="27">
        <f t="shared" ref="M162:M170" si="11">F162-L162</f>
        <v>0</v>
      </c>
      <c r="N162" s="27">
        <f t="shared" ref="N162:N170" si="12">M162*E162</f>
        <v>0</v>
      </c>
    </row>
    <row r="163" spans="1:14" x14ac:dyDescent="0.2">
      <c r="A163" s="302"/>
      <c r="B163" s="303"/>
      <c r="C163" s="303"/>
      <c r="D163" s="170"/>
      <c r="E163" s="170"/>
      <c r="F163" s="150"/>
      <c r="G163" s="170"/>
      <c r="H163" s="159"/>
      <c r="I163" s="171"/>
      <c r="K163" s="27">
        <f t="shared" si="9"/>
        <v>0</v>
      </c>
      <c r="L163" s="27">
        <f t="shared" si="10"/>
        <v>0</v>
      </c>
      <c r="M163" s="27">
        <f t="shared" si="11"/>
        <v>0</v>
      </c>
      <c r="N163" s="27">
        <f t="shared" si="12"/>
        <v>0</v>
      </c>
    </row>
    <row r="164" spans="1:14" x14ac:dyDescent="0.2">
      <c r="A164" s="295"/>
      <c r="B164" s="296"/>
      <c r="C164" s="296"/>
      <c r="D164" s="161"/>
      <c r="E164" s="161"/>
      <c r="F164" s="148"/>
      <c r="G164" s="161"/>
      <c r="H164" s="158"/>
      <c r="I164" s="169"/>
      <c r="K164" s="27">
        <f t="shared" si="9"/>
        <v>0</v>
      </c>
      <c r="L164" s="27">
        <f t="shared" si="10"/>
        <v>0</v>
      </c>
      <c r="M164" s="27">
        <f t="shared" si="11"/>
        <v>0</v>
      </c>
      <c r="N164" s="27">
        <f t="shared" si="12"/>
        <v>0</v>
      </c>
    </row>
    <row r="165" spans="1:14" x14ac:dyDescent="0.2">
      <c r="A165" s="302"/>
      <c r="B165" s="303"/>
      <c r="C165" s="303"/>
      <c r="D165" s="170"/>
      <c r="E165" s="170"/>
      <c r="F165" s="150"/>
      <c r="G165" s="170"/>
      <c r="H165" s="159"/>
      <c r="I165" s="171"/>
      <c r="K165" s="27">
        <f t="shared" si="9"/>
        <v>0</v>
      </c>
      <c r="L165" s="27">
        <f t="shared" si="10"/>
        <v>0</v>
      </c>
      <c r="M165" s="27">
        <f t="shared" si="11"/>
        <v>0</v>
      </c>
      <c r="N165" s="27">
        <f t="shared" si="12"/>
        <v>0</v>
      </c>
    </row>
    <row r="166" spans="1:14" x14ac:dyDescent="0.2">
      <c r="A166" s="295"/>
      <c r="B166" s="296"/>
      <c r="C166" s="296"/>
      <c r="D166" s="161"/>
      <c r="E166" s="161"/>
      <c r="F166" s="148"/>
      <c r="G166" s="161"/>
      <c r="H166" s="158"/>
      <c r="I166" s="169"/>
      <c r="K166" s="27">
        <f t="shared" si="9"/>
        <v>0</v>
      </c>
      <c r="L166" s="27">
        <f t="shared" si="10"/>
        <v>0</v>
      </c>
      <c r="M166" s="27">
        <f t="shared" si="11"/>
        <v>0</v>
      </c>
      <c r="N166" s="27">
        <f t="shared" si="12"/>
        <v>0</v>
      </c>
    </row>
    <row r="167" spans="1:14" x14ac:dyDescent="0.2">
      <c r="A167" s="302"/>
      <c r="B167" s="303"/>
      <c r="C167" s="303"/>
      <c r="D167" s="170"/>
      <c r="E167" s="170"/>
      <c r="F167" s="150"/>
      <c r="G167" s="170"/>
      <c r="H167" s="159"/>
      <c r="I167" s="171"/>
      <c r="K167" s="27">
        <f t="shared" si="9"/>
        <v>0</v>
      </c>
      <c r="L167" s="27">
        <f t="shared" si="10"/>
        <v>0</v>
      </c>
      <c r="M167" s="27">
        <f t="shared" si="11"/>
        <v>0</v>
      </c>
      <c r="N167" s="27">
        <f t="shared" si="12"/>
        <v>0</v>
      </c>
    </row>
    <row r="168" spans="1:14" x14ac:dyDescent="0.2">
      <c r="A168" s="295"/>
      <c r="B168" s="296"/>
      <c r="C168" s="296"/>
      <c r="D168" s="161"/>
      <c r="E168" s="161"/>
      <c r="F168" s="148"/>
      <c r="G168" s="161"/>
      <c r="H168" s="158"/>
      <c r="I168" s="169"/>
      <c r="K168" s="27">
        <f t="shared" si="9"/>
        <v>0</v>
      </c>
      <c r="L168" s="27">
        <f t="shared" si="10"/>
        <v>0</v>
      </c>
      <c r="M168" s="27">
        <f t="shared" si="11"/>
        <v>0</v>
      </c>
      <c r="N168" s="27">
        <f t="shared" si="12"/>
        <v>0</v>
      </c>
    </row>
    <row r="169" spans="1:14" x14ac:dyDescent="0.2">
      <c r="A169" s="302"/>
      <c r="B169" s="303"/>
      <c r="C169" s="303"/>
      <c r="D169" s="170"/>
      <c r="E169" s="170"/>
      <c r="F169" s="150"/>
      <c r="G169" s="170"/>
      <c r="H169" s="159"/>
      <c r="I169" s="171"/>
      <c r="K169" s="27">
        <f t="shared" si="9"/>
        <v>0</v>
      </c>
      <c r="L169" s="27">
        <f t="shared" si="10"/>
        <v>0</v>
      </c>
      <c r="M169" s="27">
        <f t="shared" si="11"/>
        <v>0</v>
      </c>
      <c r="N169" s="27">
        <f t="shared" si="12"/>
        <v>0</v>
      </c>
    </row>
    <row r="170" spans="1:14" x14ac:dyDescent="0.2">
      <c r="A170" s="295"/>
      <c r="B170" s="296"/>
      <c r="C170" s="296"/>
      <c r="D170" s="161"/>
      <c r="E170" s="161"/>
      <c r="F170" s="148"/>
      <c r="G170" s="161"/>
      <c r="H170" s="158"/>
      <c r="I170" s="169"/>
      <c r="K170" s="27">
        <f t="shared" si="9"/>
        <v>0</v>
      </c>
      <c r="L170" s="27">
        <f t="shared" si="10"/>
        <v>0</v>
      </c>
      <c r="M170" s="27">
        <f t="shared" si="11"/>
        <v>0</v>
      </c>
      <c r="N170" s="27">
        <f t="shared" si="12"/>
        <v>0</v>
      </c>
    </row>
    <row r="171" spans="1:14" x14ac:dyDescent="0.2">
      <c r="A171" s="304"/>
      <c r="B171" s="304"/>
      <c r="C171" s="304"/>
      <c r="D171" s="304"/>
      <c r="E171" s="305" t="s">
        <v>25</v>
      </c>
      <c r="F171" s="305"/>
      <c r="G171" s="305"/>
      <c r="H171" s="21">
        <f>SUM(H161:H170)</f>
        <v>0</v>
      </c>
      <c r="I171" s="123"/>
    </row>
    <row r="172" spans="1:14" ht="15.75" thickBot="1" x14ac:dyDescent="0.25"/>
    <row r="173" spans="1:14" ht="15.75" x14ac:dyDescent="0.25">
      <c r="A173" s="306" t="s">
        <v>24</v>
      </c>
      <c r="B173" s="307"/>
      <c r="C173" s="307"/>
      <c r="D173" s="308"/>
      <c r="E173" s="306" t="s">
        <v>23</v>
      </c>
      <c r="F173" s="307"/>
      <c r="G173" s="307"/>
      <c r="H173" s="307"/>
      <c r="I173" s="309"/>
    </row>
    <row r="174" spans="1:14" ht="16.5" customHeight="1" x14ac:dyDescent="0.2">
      <c r="A174" s="310"/>
      <c r="B174" s="311"/>
      <c r="C174" s="312"/>
      <c r="D174" s="6" t="s">
        <v>7</v>
      </c>
      <c r="E174" s="313" t="s">
        <v>107</v>
      </c>
      <c r="F174" s="314"/>
      <c r="G174" s="10" t="s">
        <v>20</v>
      </c>
      <c r="H174" s="17" t="s">
        <v>115</v>
      </c>
      <c r="I174" s="9" t="s">
        <v>19</v>
      </c>
    </row>
    <row r="175" spans="1:14" x14ac:dyDescent="0.2">
      <c r="A175" s="8" t="s">
        <v>18</v>
      </c>
      <c r="B175" s="7"/>
      <c r="C175" s="7"/>
      <c r="D175" s="172"/>
      <c r="E175" s="285"/>
      <c r="F175" s="286"/>
      <c r="G175" s="174"/>
      <c r="H175" s="174"/>
      <c r="I175" s="175"/>
    </row>
    <row r="176" spans="1:14" x14ac:dyDescent="0.2">
      <c r="A176" s="281" t="s">
        <v>17</v>
      </c>
      <c r="B176" s="282"/>
      <c r="C176" s="282"/>
      <c r="D176" s="173"/>
      <c r="E176" s="386"/>
      <c r="F176" s="333"/>
      <c r="G176" s="144"/>
      <c r="H176" s="144"/>
      <c r="I176" s="176"/>
    </row>
    <row r="177" spans="1:9" x14ac:dyDescent="0.2">
      <c r="A177" s="281" t="s">
        <v>16</v>
      </c>
      <c r="B177" s="282"/>
      <c r="C177" s="282"/>
      <c r="D177" s="172"/>
      <c r="E177" s="285"/>
      <c r="F177" s="286"/>
      <c r="G177" s="174"/>
      <c r="H177" s="174"/>
      <c r="I177" s="175"/>
    </row>
    <row r="178" spans="1:9" x14ac:dyDescent="0.2">
      <c r="A178" s="281" t="s">
        <v>15</v>
      </c>
      <c r="B178" s="282"/>
      <c r="C178" s="282"/>
      <c r="D178" s="173"/>
      <c r="E178" s="386"/>
      <c r="F178" s="333"/>
      <c r="G178" s="144"/>
      <c r="H178" s="144"/>
      <c r="I178" s="176"/>
    </row>
    <row r="179" spans="1:9" x14ac:dyDescent="0.2">
      <c r="A179" s="281" t="s">
        <v>14</v>
      </c>
      <c r="B179" s="282"/>
      <c r="C179" s="282"/>
      <c r="D179" s="172"/>
      <c r="E179" s="285"/>
      <c r="F179" s="286"/>
      <c r="G179" s="174"/>
      <c r="H179" s="174"/>
      <c r="I179" s="175"/>
    </row>
    <row r="180" spans="1:9" x14ac:dyDescent="0.2">
      <c r="A180" s="281" t="s">
        <v>13</v>
      </c>
      <c r="B180" s="282"/>
      <c r="C180" s="282"/>
      <c r="D180" s="173"/>
      <c r="E180" s="386"/>
      <c r="F180" s="333"/>
      <c r="G180" s="144"/>
      <c r="H180" s="144"/>
      <c r="I180" s="176"/>
    </row>
    <row r="181" spans="1:9" x14ac:dyDescent="0.2">
      <c r="A181" s="281" t="s">
        <v>12</v>
      </c>
      <c r="B181" s="282"/>
      <c r="C181" s="282"/>
      <c r="D181" s="172"/>
      <c r="E181" s="285"/>
      <c r="F181" s="286"/>
      <c r="G181" s="174"/>
      <c r="H181" s="174"/>
      <c r="I181" s="175"/>
    </row>
    <row r="182" spans="1:9" x14ac:dyDescent="0.2">
      <c r="A182" s="281" t="s">
        <v>11</v>
      </c>
      <c r="B182" s="282"/>
      <c r="C182" s="282"/>
      <c r="D182" s="173"/>
      <c r="E182" s="386"/>
      <c r="F182" s="333"/>
      <c r="G182" s="144"/>
      <c r="H182" s="144"/>
      <c r="I182" s="176"/>
    </row>
    <row r="183" spans="1:9" x14ac:dyDescent="0.2">
      <c r="A183" s="281" t="s">
        <v>10</v>
      </c>
      <c r="B183" s="282"/>
      <c r="C183" s="282"/>
      <c r="D183" s="172"/>
      <c r="E183" s="285"/>
      <c r="F183" s="286"/>
      <c r="G183" s="174"/>
      <c r="H183" s="174"/>
      <c r="I183" s="175"/>
    </row>
    <row r="184" spans="1:9" ht="15.75" thickBot="1" x14ac:dyDescent="0.25">
      <c r="A184" s="281" t="s">
        <v>9</v>
      </c>
      <c r="B184" s="282"/>
      <c r="C184" s="282"/>
      <c r="D184" s="173"/>
      <c r="E184" s="278" t="s">
        <v>8</v>
      </c>
      <c r="F184" s="279"/>
      <c r="G184" s="279"/>
      <c r="H184" s="280"/>
      <c r="I184" s="37" t="s">
        <v>7</v>
      </c>
    </row>
    <row r="185" spans="1:9" x14ac:dyDescent="0.2">
      <c r="A185" s="281" t="s">
        <v>6</v>
      </c>
      <c r="B185" s="282"/>
      <c r="C185" s="282"/>
      <c r="D185" s="172"/>
      <c r="E185" s="283"/>
      <c r="F185" s="284"/>
      <c r="G185" s="284"/>
      <c r="H185" s="284"/>
      <c r="I185" s="177"/>
    </row>
    <row r="186" spans="1:9" ht="16.5" customHeight="1" thickBot="1" x14ac:dyDescent="0.25">
      <c r="A186" s="287" t="s">
        <v>5</v>
      </c>
      <c r="B186" s="288"/>
      <c r="C186" s="288"/>
      <c r="D186" s="23">
        <f>SUM(D175:D185)</f>
        <v>0</v>
      </c>
      <c r="E186" s="289" t="s">
        <v>4</v>
      </c>
      <c r="F186" s="290"/>
      <c r="G186" s="290"/>
      <c r="H186" s="291"/>
      <c r="I186" s="24">
        <f>SUM(G175:G183,I185)</f>
        <v>0</v>
      </c>
    </row>
    <row r="188" spans="1:9" x14ac:dyDescent="0.2">
      <c r="I188" s="5" t="s">
        <v>3</v>
      </c>
    </row>
    <row r="189" spans="1:9" ht="15.75" x14ac:dyDescent="0.25">
      <c r="A189" s="321" t="s">
        <v>2</v>
      </c>
      <c r="B189" s="322"/>
      <c r="C189" s="322"/>
      <c r="D189" s="322"/>
      <c r="E189" s="322"/>
      <c r="F189" s="322"/>
      <c r="G189" s="322"/>
      <c r="H189" s="322"/>
      <c r="I189" s="323"/>
    </row>
    <row r="190" spans="1:9" ht="15" customHeight="1" x14ac:dyDescent="0.2">
      <c r="A190" s="324" t="s">
        <v>1</v>
      </c>
      <c r="B190" s="325"/>
      <c r="C190" s="325"/>
      <c r="D190" s="325"/>
      <c r="E190" s="325"/>
      <c r="F190" s="325"/>
      <c r="G190" s="325"/>
      <c r="H190" s="325"/>
      <c r="I190" s="326"/>
    </row>
    <row r="191" spans="1:9" x14ac:dyDescent="0.2">
      <c r="A191" s="327"/>
      <c r="B191" s="328"/>
      <c r="C191" s="328"/>
      <c r="D191" s="328"/>
      <c r="E191" s="328"/>
      <c r="F191" s="328"/>
      <c r="G191" s="328"/>
      <c r="H191" s="328"/>
      <c r="I191" s="329"/>
    </row>
    <row r="192" spans="1:9" x14ac:dyDescent="0.2">
      <c r="A192" s="327"/>
      <c r="B192" s="328"/>
      <c r="C192" s="328"/>
      <c r="D192" s="328"/>
      <c r="E192" s="328"/>
      <c r="F192" s="328"/>
      <c r="G192" s="328"/>
      <c r="H192" s="328"/>
      <c r="I192" s="329"/>
    </row>
    <row r="193" spans="1:9" x14ac:dyDescent="0.2">
      <c r="A193" s="327"/>
      <c r="B193" s="328"/>
      <c r="C193" s="328"/>
      <c r="D193" s="328"/>
      <c r="E193" s="328"/>
      <c r="F193" s="328"/>
      <c r="G193" s="328"/>
      <c r="H193" s="328"/>
      <c r="I193" s="329"/>
    </row>
    <row r="194" spans="1:9" x14ac:dyDescent="0.2">
      <c r="A194" s="327"/>
      <c r="B194" s="328"/>
      <c r="C194" s="328"/>
      <c r="D194" s="328"/>
      <c r="E194" s="328"/>
      <c r="F194" s="328"/>
      <c r="G194" s="328"/>
      <c r="H194" s="328"/>
      <c r="I194" s="329"/>
    </row>
    <row r="195" spans="1:9" x14ac:dyDescent="0.2">
      <c r="A195" s="327"/>
      <c r="B195" s="328"/>
      <c r="C195" s="328"/>
      <c r="D195" s="328"/>
      <c r="E195" s="328"/>
      <c r="F195" s="328"/>
      <c r="G195" s="328"/>
      <c r="H195" s="328"/>
      <c r="I195" s="329"/>
    </row>
    <row r="196" spans="1:9" x14ac:dyDescent="0.2">
      <c r="A196" s="330"/>
      <c r="B196" s="331"/>
      <c r="C196" s="331"/>
      <c r="D196" s="331"/>
      <c r="E196" s="331"/>
      <c r="F196" s="331"/>
      <c r="G196" s="331"/>
      <c r="H196" s="331"/>
      <c r="I196" s="332"/>
    </row>
    <row r="197" spans="1:9" x14ac:dyDescent="0.2">
      <c r="A197" s="315"/>
      <c r="B197" s="316"/>
      <c r="C197" s="316"/>
      <c r="D197" s="316"/>
      <c r="F197" s="316"/>
      <c r="G197" s="316"/>
      <c r="H197" s="316"/>
      <c r="I197" s="319"/>
    </row>
    <row r="198" spans="1:9" ht="15.75" thickBot="1" x14ac:dyDescent="0.25">
      <c r="A198" s="317"/>
      <c r="B198" s="318"/>
      <c r="C198" s="318"/>
      <c r="D198" s="318"/>
      <c r="F198" s="318"/>
      <c r="G198" s="318"/>
      <c r="H198" s="318"/>
      <c r="I198" s="320"/>
    </row>
    <row r="199" spans="1:9" ht="15.75" customHeight="1" x14ac:dyDescent="0.2">
      <c r="A199" s="4" t="s">
        <v>0</v>
      </c>
      <c r="B199" s="3"/>
      <c r="C199" s="3"/>
      <c r="D199" s="3"/>
      <c r="E199" s="3"/>
      <c r="F199" s="3" t="s">
        <v>0</v>
      </c>
      <c r="G199" s="3"/>
      <c r="H199" s="3"/>
      <c r="I199" s="2"/>
    </row>
  </sheetData>
  <sheetProtection algorithmName="SHA-512" hashValue="PQq7zLacATj+K+oJbNNLXbn8pimQApxqfe1haoBV6CObziHKYnt1jp+xrEfzu81AFVurHqSbVKlskWGGt/CsQQ==" saltValue="zjC5lu7fpWbP5pqkMajD7A==" spinCount="100000" sheet="1" objects="1" scenarios="1"/>
  <mergeCells count="294">
    <mergeCell ref="I53:I56"/>
    <mergeCell ref="E175:F175"/>
    <mergeCell ref="E176:F176"/>
    <mergeCell ref="E177:F177"/>
    <mergeCell ref="E178:F178"/>
    <mergeCell ref="E179:F179"/>
    <mergeCell ref="E180:F180"/>
    <mergeCell ref="E181:F181"/>
    <mergeCell ref="E182:F182"/>
    <mergeCell ref="A96:G96"/>
    <mergeCell ref="A97:D97"/>
    <mergeCell ref="E97:G97"/>
    <mergeCell ref="A98:H98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G110"/>
    <mergeCell ref="A1:D1"/>
    <mergeCell ref="F1:I1"/>
    <mergeCell ref="B2:G2"/>
    <mergeCell ref="B3:D3"/>
    <mergeCell ref="E3:F3"/>
    <mergeCell ref="G3:H3"/>
    <mergeCell ref="A4:B4"/>
    <mergeCell ref="G4:H4"/>
    <mergeCell ref="A5:D6"/>
    <mergeCell ref="G5:H5"/>
    <mergeCell ref="G6:I6"/>
    <mergeCell ref="A9:F9"/>
    <mergeCell ref="G9:I9"/>
    <mergeCell ref="A10:E10"/>
    <mergeCell ref="G10:I10"/>
    <mergeCell ref="A11:E11"/>
    <mergeCell ref="G11:I11"/>
    <mergeCell ref="A12:E12"/>
    <mergeCell ref="G12:H12"/>
    <mergeCell ref="A13:E13"/>
    <mergeCell ref="G13:H13"/>
    <mergeCell ref="A14:E14"/>
    <mergeCell ref="G14:H14"/>
    <mergeCell ref="A15:E15"/>
    <mergeCell ref="G15:H15"/>
    <mergeCell ref="A16:E16"/>
    <mergeCell ref="G16:H16"/>
    <mergeCell ref="A17:E17"/>
    <mergeCell ref="G17:H17"/>
    <mergeCell ref="A18:E18"/>
    <mergeCell ref="G18:I18"/>
    <mergeCell ref="A19:B19"/>
    <mergeCell ref="G19:I19"/>
    <mergeCell ref="A20:B20"/>
    <mergeCell ref="G20:I20"/>
    <mergeCell ref="A21:B21"/>
    <mergeCell ref="G21:I21"/>
    <mergeCell ref="A22:B22"/>
    <mergeCell ref="G22:I22"/>
    <mergeCell ref="A23:B23"/>
    <mergeCell ref="G23:I23"/>
    <mergeCell ref="A24:B24"/>
    <mergeCell ref="G24:I24"/>
    <mergeCell ref="A25:B25"/>
    <mergeCell ref="G25:I25"/>
    <mergeCell ref="A26:B26"/>
    <mergeCell ref="G26:I26"/>
    <mergeCell ref="A27:B27"/>
    <mergeCell ref="G27:I27"/>
    <mergeCell ref="A28:B28"/>
    <mergeCell ref="G28:I28"/>
    <mergeCell ref="A29:B29"/>
    <mergeCell ref="G29:I29"/>
    <mergeCell ref="A30:B30"/>
    <mergeCell ref="G30:I30"/>
    <mergeCell ref="A31:B31"/>
    <mergeCell ref="G31:I31"/>
    <mergeCell ref="A32:B32"/>
    <mergeCell ref="G32:I32"/>
    <mergeCell ref="A33:B33"/>
    <mergeCell ref="G33:I33"/>
    <mergeCell ref="A34:B34"/>
    <mergeCell ref="G34:I34"/>
    <mergeCell ref="A35:B35"/>
    <mergeCell ref="G35:I35"/>
    <mergeCell ref="A36:B36"/>
    <mergeCell ref="G36:I36"/>
    <mergeCell ref="A37:B37"/>
    <mergeCell ref="G37:I37"/>
    <mergeCell ref="A38:E38"/>
    <mergeCell ref="G38:I38"/>
    <mergeCell ref="A39:E39"/>
    <mergeCell ref="G39:I39"/>
    <mergeCell ref="A40:E40"/>
    <mergeCell ref="G40:I40"/>
    <mergeCell ref="A41:E41"/>
    <mergeCell ref="G41:I41"/>
    <mergeCell ref="A42:B42"/>
    <mergeCell ref="C42:E42"/>
    <mergeCell ref="G42:I42"/>
    <mergeCell ref="A43:H4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49:B49"/>
    <mergeCell ref="C49:D49"/>
    <mergeCell ref="A50:H50"/>
    <mergeCell ref="A51:H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G91"/>
    <mergeCell ref="A92:G92"/>
    <mergeCell ref="A93:G93"/>
    <mergeCell ref="A94:G94"/>
    <mergeCell ref="A95:G95"/>
    <mergeCell ref="A111:G111"/>
    <mergeCell ref="A112:G112"/>
    <mergeCell ref="A113:D113"/>
    <mergeCell ref="E113:G113"/>
    <mergeCell ref="A119:H119"/>
    <mergeCell ref="A120:C120"/>
    <mergeCell ref="A121:C121"/>
    <mergeCell ref="A122:C122"/>
    <mergeCell ref="A123:C123"/>
    <mergeCell ref="A124:C124"/>
    <mergeCell ref="A125:C125"/>
    <mergeCell ref="A126:C126"/>
    <mergeCell ref="A127:C127"/>
    <mergeCell ref="A128:I128"/>
    <mergeCell ref="A129:B129"/>
    <mergeCell ref="C129:D129"/>
    <mergeCell ref="A130:B130"/>
    <mergeCell ref="C130:D130"/>
    <mergeCell ref="I135:I144"/>
    <mergeCell ref="A136:G136"/>
    <mergeCell ref="A137:G137"/>
    <mergeCell ref="A138:G138"/>
    <mergeCell ref="A139:G139"/>
    <mergeCell ref="A140:G140"/>
    <mergeCell ref="A141:G141"/>
    <mergeCell ref="A142:G142"/>
    <mergeCell ref="A143:G143"/>
    <mergeCell ref="A144:D144"/>
    <mergeCell ref="E144:G144"/>
    <mergeCell ref="A155:C155"/>
    <mergeCell ref="A156:C156"/>
    <mergeCell ref="A158:D158"/>
    <mergeCell ref="E158:G158"/>
    <mergeCell ref="A148:C148"/>
    <mergeCell ref="A149:C149"/>
    <mergeCell ref="A147:C147"/>
    <mergeCell ref="A131:B131"/>
    <mergeCell ref="C131:D131"/>
    <mergeCell ref="A132:B132"/>
    <mergeCell ref="A133:B133"/>
    <mergeCell ref="A134:B134"/>
    <mergeCell ref="C134:D134"/>
    <mergeCell ref="A135:G135"/>
    <mergeCell ref="C133:D133"/>
    <mergeCell ref="C132:D132"/>
    <mergeCell ref="A197:D198"/>
    <mergeCell ref="F197:I198"/>
    <mergeCell ref="A176:C176"/>
    <mergeCell ref="A177:C177"/>
    <mergeCell ref="A178:C178"/>
    <mergeCell ref="A179:C179"/>
    <mergeCell ref="A180:C180"/>
    <mergeCell ref="A181:C181"/>
    <mergeCell ref="A182:C182"/>
    <mergeCell ref="A183:C183"/>
    <mergeCell ref="A184:C184"/>
    <mergeCell ref="A189:I189"/>
    <mergeCell ref="A190:I196"/>
    <mergeCell ref="A167:C167"/>
    <mergeCell ref="A168:C168"/>
    <mergeCell ref="A169:C169"/>
    <mergeCell ref="A171:D171"/>
    <mergeCell ref="E171:G171"/>
    <mergeCell ref="A173:D173"/>
    <mergeCell ref="E173:I173"/>
    <mergeCell ref="A170:C170"/>
    <mergeCell ref="A174:C174"/>
    <mergeCell ref="E174:F174"/>
    <mergeCell ref="B7:I7"/>
    <mergeCell ref="A8:I8"/>
    <mergeCell ref="A99:B99"/>
    <mergeCell ref="E184:H184"/>
    <mergeCell ref="A185:C185"/>
    <mergeCell ref="E185:H185"/>
    <mergeCell ref="E183:F183"/>
    <mergeCell ref="A186:C186"/>
    <mergeCell ref="E186:H186"/>
    <mergeCell ref="A159:H159"/>
    <mergeCell ref="A157:C157"/>
    <mergeCell ref="A160:C160"/>
    <mergeCell ref="A161:C161"/>
    <mergeCell ref="A162:C162"/>
    <mergeCell ref="A163:C163"/>
    <mergeCell ref="A164:C164"/>
    <mergeCell ref="A165:C165"/>
    <mergeCell ref="A166:C166"/>
    <mergeCell ref="A146:H146"/>
    <mergeCell ref="A150:C150"/>
    <mergeCell ref="A151:C151"/>
    <mergeCell ref="A152:C152"/>
    <mergeCell ref="A153:C153"/>
    <mergeCell ref="A154:C154"/>
  </mergeCells>
  <pageMargins left="0.45" right="0.45" top="0.5" bottom="0.5" header="0.3" footer="0.3"/>
  <pageSetup scale="95" orientation="portrait" r:id="rId1"/>
  <rowBreaks count="4" manualBreakCount="4">
    <brk id="48" max="8" man="1"/>
    <brk id="97" max="8" man="1"/>
    <brk id="145" max="8" man="1"/>
    <brk id="187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Check Box 37">
              <controlPr defaultSize="0" autoFill="0" autoLine="0" autoPict="0">
                <anchor moveWithCells="1">
                  <from>
                    <xdr:col>4</xdr:col>
                    <xdr:colOff>533400</xdr:colOff>
                    <xdr:row>3</xdr:row>
                    <xdr:rowOff>0</xdr:rowOff>
                  </from>
                  <to>
                    <xdr:col>5</xdr:col>
                    <xdr:colOff>9525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" name="Check Box 38">
              <controlPr defaultSize="0" autoFill="0" autoLine="0" autoPict="0">
                <anchor moveWithCells="1">
                  <from>
                    <xdr:col>4</xdr:col>
                    <xdr:colOff>523875</xdr:colOff>
                    <xdr:row>4</xdr:row>
                    <xdr:rowOff>0</xdr:rowOff>
                  </from>
                  <to>
                    <xdr:col>5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Check Box 39">
              <controlPr defaultSize="0" autoFill="0" autoLine="0" autoPict="0">
                <anchor moveWithCells="1">
                  <from>
                    <xdr:col>4</xdr:col>
                    <xdr:colOff>523875</xdr:colOff>
                    <xdr:row>5</xdr:row>
                    <xdr:rowOff>0</xdr:rowOff>
                  </from>
                  <to>
                    <xdr:col>5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" name="Check Box 43">
              <controlPr defaultSize="0" autoFill="0" autoLine="0" autoPict="0">
                <anchor moveWithCells="1">
                  <from>
                    <xdr:col>0</xdr:col>
                    <xdr:colOff>485775</xdr:colOff>
                    <xdr:row>5</xdr:row>
                    <xdr:rowOff>180975</xdr:rowOff>
                  </from>
                  <to>
                    <xdr:col>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Example</vt:lpstr>
      <vt:lpstr>Financial Spreadsheet</vt:lpstr>
      <vt:lpstr>Example!Print_Area</vt:lpstr>
      <vt:lpstr>'Financial Spreadsheet'!Print_Area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Ottensmeier</dc:creator>
  <cp:lastModifiedBy>Lorenzo Alderson</cp:lastModifiedBy>
  <cp:lastPrinted>2020-12-22T20:12:36Z</cp:lastPrinted>
  <dcterms:created xsi:type="dcterms:W3CDTF">2020-12-21T18:12:25Z</dcterms:created>
  <dcterms:modified xsi:type="dcterms:W3CDTF">2020-12-24T20:13:30Z</dcterms:modified>
</cp:coreProperties>
</file>